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defaultThemeVersion="124226"/>
  <bookViews>
    <workbookView xWindow="65416" yWindow="65416" windowWidth="29040" windowHeight="15840" activeTab="0"/>
  </bookViews>
  <sheets>
    <sheet name="ΠΡΟΣΛΗΠΤΕΟΙ" sheetId="9" r:id="rId1"/>
    <sheet name="ΓΕΝΙΚΗ ΚΑΤ_ΕΜΠΕΙΡΙΑ" sheetId="4" r:id="rId2"/>
    <sheet name="ΓΕΝΙΚΗ ΚΑΤ. ΧΩΡΙΣ" sheetId="5" r:id="rId3"/>
  </sheets>
  <definedNames/>
  <calcPr calcId="191029"/>
  <extLst/>
</workbook>
</file>

<file path=xl/sharedStrings.xml><?xml version="1.0" encoding="utf-8"?>
<sst xmlns="http://schemas.openxmlformats.org/spreadsheetml/2006/main" count="899" uniqueCount="250">
  <si>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</si>
  <si>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</si>
  <si>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</si>
  <si>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</si>
  <si>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</si>
  <si>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</si>
  <si>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</si>
  <si>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</si>
  <si>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</si>
  <si>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</si>
  <si>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</si>
  <si>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</si>
  <si>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</si>
  <si>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</si>
  <si>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ΤΙΤΛΟΣ ΣΠΟΥΔΩΝ (κωδ. 027)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</si>
  <si>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</si>
  <si>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</si>
  <si>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</si>
  <si>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ΔΙΠΛΩΜΑ Ο.Ε.Ε.Κ. Ή ΔΕΥΤΕΡΟΣ ΤΙΤΛΟΣ ΣΠΟΥΔΩΝ (κωδ. 209)</t>
  </si>
  <si>
    <t>ΓΝΩΣΗ ΧΕΙΡΙΣΜΟΥ Η/Υ (κωδ. 210)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</si>
  <si>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</si>
  <si>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</si>
  <si>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ΠΡΟΣΘΕΤΑ - ΜΟΡΙΟΔΟΤΟΥΜΕΝΑ ΠΡΟΣΟΝΤΑ</t>
  </si>
  <si>
    <t>ΑΡΙΘΜΟΣ ΠΡΩΤΟΚΟΛΛΟΥ ΑΙΤΗΣΗΣ</t>
  </si>
  <si>
    <t>1230/28-09-2018</t>
  </si>
  <si>
    <t>ΓΕΩΡΓΙΑ</t>
  </si>
  <si>
    <t>74/19-09-2018</t>
  </si>
  <si>
    <t>ΑΝΔΡΟΝΙΚΙΔΟΥ</t>
  </si>
  <si>
    <t>ΒΑΣΙΛΙΚΗ</t>
  </si>
  <si>
    <t>ΑΠΟΣΤΟΛΟΠΟΥΛΟΥ</t>
  </si>
  <si>
    <t>ΑΓΓΕΛΙΚΗ</t>
  </si>
  <si>
    <t>1032/27-09-2018</t>
  </si>
  <si>
    <t>ΒΛΑΧΑΚΗ</t>
  </si>
  <si>
    <t>ΓΑΡΥΦΑΛΙΑ</t>
  </si>
  <si>
    <t>2419/02-10-2018</t>
  </si>
  <si>
    <t>ΒΟΥΛΓΑΡΑΚΗ</t>
  </si>
  <si>
    <t>ΑΙΚΑΤΕΡΙΝΗ</t>
  </si>
  <si>
    <t>767/26-09-2018</t>
  </si>
  <si>
    <t>ΓΚΕΣΟΥΡΑ</t>
  </si>
  <si>
    <t>ΕΥΘΥΜΙΑ</t>
  </si>
  <si>
    <t>1736/01-10-2018</t>
  </si>
  <si>
    <t>ΓΚΟΥΡΓΚΟΥΝΗ</t>
  </si>
  <si>
    <t>1733/01-10-2018</t>
  </si>
  <si>
    <t>ΓΟΥΣΙΟΥ</t>
  </si>
  <si>
    <t>ΧΡΥΣΟΒΑΛΑΝΤΟΥ</t>
  </si>
  <si>
    <t>556/25-09-2018</t>
  </si>
  <si>
    <t>ΔΑΛΒΑΔΑΝΗΣ</t>
  </si>
  <si>
    <t>ΑΝΔΡΟΦΙΛΟΣ</t>
  </si>
  <si>
    <t>1377/28-09-2018</t>
  </si>
  <si>
    <t>ΔΑΝΙΗΛΙΔΟΥ</t>
  </si>
  <si>
    <t>ΕΥΑΓΓΕΛΙΑ</t>
  </si>
  <si>
    <t>1211/28-09-2018</t>
  </si>
  <si>
    <t>ΔΙΑΜΑΝΤΟΠΟΥΛΟΥ</t>
  </si>
  <si>
    <t>ΜΑΡΙΑ</t>
  </si>
  <si>
    <t>1301/28-09-2018</t>
  </si>
  <si>
    <t>ΔΟΓΑΝΗ</t>
  </si>
  <si>
    <t>ΙΩΑΝΝΑ</t>
  </si>
  <si>
    <t>131/20-09-2018</t>
  </si>
  <si>
    <t>ΔΟΛΜΕ</t>
  </si>
  <si>
    <t>ΑΓΛΑΪΑ</t>
  </si>
  <si>
    <t>2447/02-10-2018</t>
  </si>
  <si>
    <t>ΖΕΡΒΑ</t>
  </si>
  <si>
    <t>ΤΑΤΙΑΝΗ</t>
  </si>
  <si>
    <t>ΖΙΟΥΛΙΑΣ</t>
  </si>
  <si>
    <t>ΑΝΔΡΕΑΣ</t>
  </si>
  <si>
    <t>1857/01-10-2018</t>
  </si>
  <si>
    <t>ΗΛΙΟΚΑΥΤΟΥ</t>
  </si>
  <si>
    <t>ΑΡΣΙΝΟΗ</t>
  </si>
  <si>
    <t>2583/08-10-2018</t>
  </si>
  <si>
    <t>ΘΕΟΔΩΡΟΥ</t>
  </si>
  <si>
    <t>ΠΑΝΑΓΙΩΤΑ</t>
  </si>
  <si>
    <t>2015/01-10-2018</t>
  </si>
  <si>
    <t>ΚΑΛΟΓΙΑΝΝΑΚΗ</t>
  </si>
  <si>
    <t>2552/03-10-2018</t>
  </si>
  <si>
    <t>ΚΑΝΕΛΛΟΠΟΥΛΟΥ</t>
  </si>
  <si>
    <t>ΑΘΗΝΑ</t>
  </si>
  <si>
    <t>1830/01-10-2018</t>
  </si>
  <si>
    <t>ΚΑΤΗΦΟΡΗ</t>
  </si>
  <si>
    <t>209/21-09-2018</t>
  </si>
  <si>
    <t>ΚΑΤΣΑΝΑΚΗ</t>
  </si>
  <si>
    <t>ΕΙΡΗΝΗ</t>
  </si>
  <si>
    <t>1760/01-10-2018</t>
  </si>
  <si>
    <t>ΚΟΡΜΟΠΟΥΛΟΥ</t>
  </si>
  <si>
    <t>1408/28-09-2018</t>
  </si>
  <si>
    <t>ΚΟΥΡΗ</t>
  </si>
  <si>
    <t>ΑΝΑΣΤΑΣΙΑ</t>
  </si>
  <si>
    <t>1148/28-09-2018</t>
  </si>
  <si>
    <t>ΚΟΨΑΧΕΙΛΗ</t>
  </si>
  <si>
    <t>103/19-09-2018</t>
  </si>
  <si>
    <t>ΚΡΟΜΜΥΔΑ</t>
  </si>
  <si>
    <t>ΜΑΡΙΝΑ</t>
  </si>
  <si>
    <t>343/24-09-2018</t>
  </si>
  <si>
    <t>ΛΟΥΠΟΥ</t>
  </si>
  <si>
    <t>ΔΕΣΠΟΙΝΑ</t>
  </si>
  <si>
    <t>262/24-09-2018</t>
  </si>
  <si>
    <t>ΜΑΜΜΗΣ</t>
  </si>
  <si>
    <t>ΚΩΝΣΤΑΝΤΙΝΟΣ</t>
  </si>
  <si>
    <t>731/26-09-2018</t>
  </si>
  <si>
    <t>ΜΟΥΡΤΖΑΚΗ</t>
  </si>
  <si>
    <t>1714/01-10-2018</t>
  </si>
  <si>
    <t>ΜΠΑΛΑΜΩΤΗ</t>
  </si>
  <si>
    <t>ΕΛΕΥΘΕΡΙΑ</t>
  </si>
  <si>
    <t>1431/28-09-2018</t>
  </si>
  <si>
    <t>ΜΠΟΥΓΑ</t>
  </si>
  <si>
    <t>1221/28-09-2018</t>
  </si>
  <si>
    <t>ΜΠΟΥΡΟΓΙΑΝΝΟΠΟΥΛΟΥ</t>
  </si>
  <si>
    <t>ΑΝΤΩΝΙΑ</t>
  </si>
  <si>
    <t>2028/01-10-2018</t>
  </si>
  <si>
    <t>ΜΠΟΥΣΒΑΡΟΥ</t>
  </si>
  <si>
    <t>1882/01-10-2018</t>
  </si>
  <si>
    <t>ΝΤΑΓΚΟΥΛΗ</t>
  </si>
  <si>
    <t>ΖΑΧΑΡΕΝΙΑ</t>
  </si>
  <si>
    <t>1025/27-09-2018</t>
  </si>
  <si>
    <t>ΟΙΚΟΝΟΜΟΠΟΥΛΟΥ</t>
  </si>
  <si>
    <t>ΧΡΥΣΑΝΘΗ</t>
  </si>
  <si>
    <t>2287/02-10-2018</t>
  </si>
  <si>
    <t>ΒΑΡΒΑΡΑ</t>
  </si>
  <si>
    <t>1556/01-10-2018</t>
  </si>
  <si>
    <t>ΠΑΝΑΓΟΥ</t>
  </si>
  <si>
    <t>ΠΑΠΑΓΕΩΡΓΙΟΥ</t>
  </si>
  <si>
    <t>ΣΤΕΦΑΝΟΣ</t>
  </si>
  <si>
    <t>393/25-09-2018</t>
  </si>
  <si>
    <t>ΠΑΡΑΣΧΑΚΗ</t>
  </si>
  <si>
    <t>ΔΗΜΗΤΡΟΥΛΑ</t>
  </si>
  <si>
    <t>1442/28-09-2018</t>
  </si>
  <si>
    <t>ΠΑΤΣΗ</t>
  </si>
  <si>
    <t>1621/01-10-2018</t>
  </si>
  <si>
    <t>ΠΙΝΑΚΟΥΛΑΚΗ</t>
  </si>
  <si>
    <t>1175/28-09-2018</t>
  </si>
  <si>
    <t>ΠΙΠΕΛΕ</t>
  </si>
  <si>
    <t>534/25-09-2018</t>
  </si>
  <si>
    <t>ΠΙΣΠΙΡΙΚΟΥ</t>
  </si>
  <si>
    <t>ΘΕΟΔΩΡΑ</t>
  </si>
  <si>
    <t>926/27-09-2018</t>
  </si>
  <si>
    <t>ΠΟΛΥΚΑΝΔΡΙΤΗΣ</t>
  </si>
  <si>
    <t>1099/28-09-2018</t>
  </si>
  <si>
    <t>ΣΚΟΥΜΗ</t>
  </si>
  <si>
    <t>ΣΟΦΙΑ</t>
  </si>
  <si>
    <t>190/21-09-2018</t>
  </si>
  <si>
    <t>ΣΤΕΦΑΝΙΔΟΥ</t>
  </si>
  <si>
    <t>ΡΕΒΕΚΑ</t>
  </si>
  <si>
    <t>2010/01-10-2018</t>
  </si>
  <si>
    <t>ΤΕΤΡΑΔΗ</t>
  </si>
  <si>
    <t>ΣΤΑΥΡΟΥΛΑ</t>
  </si>
  <si>
    <t>ΤΖΑΝΟΥ</t>
  </si>
  <si>
    <t>1342/28-09-2018</t>
  </si>
  <si>
    <t>ΤΖΟΜΑΚΑ</t>
  </si>
  <si>
    <t>ΕΛΛΗ</t>
  </si>
  <si>
    <t>206/21-09-2018</t>
  </si>
  <si>
    <t>ΤΖΟΥΜΕΡΚΙΩΤΗΣ</t>
  </si>
  <si>
    <t>ΝΙΚΟΛΑΟΣ</t>
  </si>
  <si>
    <t>313/24-09-2018</t>
  </si>
  <si>
    <t>ΤΟΛΛΙΑ</t>
  </si>
  <si>
    <t>ΚΥΡΙΑΚΗ</t>
  </si>
  <si>
    <t>2339/02-10-2018</t>
  </si>
  <si>
    <t>ΤΟΜΑΡΑ</t>
  </si>
  <si>
    <t>ΧΡΥΣΟΥΛΑ</t>
  </si>
  <si>
    <t>1096/28-09-2018</t>
  </si>
  <si>
    <t>ΤΣΙΤΣΙΜΠΗ</t>
  </si>
  <si>
    <t>1/17-09-2018</t>
  </si>
  <si>
    <t>ΦΑΤΕΚΑ</t>
  </si>
  <si>
    <t>ΓΛΥΚΕΡΙΑ</t>
  </si>
  <si>
    <t>1352/28-09-2018</t>
  </si>
  <si>
    <t>ΧΑΪΛΑ</t>
  </si>
  <si>
    <t>ΖΩΗ</t>
  </si>
  <si>
    <t>1856/01-10-2018</t>
  </si>
  <si>
    <t>ΧΑΡΒΑΛΙΑΣ</t>
  </si>
  <si>
    <t>357/24-09-2018</t>
  </si>
  <si>
    <t>1401/28-09-2018</t>
  </si>
  <si>
    <t>ΧΡΙΣΤΟΠΟΥΛΟΣ</t>
  </si>
  <si>
    <t>ΓΕΩΡΓΙΟΣ</t>
  </si>
  <si>
    <t>Παρατηρήσεις</t>
  </si>
  <si>
    <t>ΑΛΕΥΡΗ</t>
  </si>
  <si>
    <t>ΑΔΤ</t>
  </si>
  <si>
    <t>**1677</t>
  </si>
  <si>
    <t>**0525</t>
  </si>
  <si>
    <t>**9929</t>
  </si>
  <si>
    <t>**3066</t>
  </si>
  <si>
    <t>**4691</t>
  </si>
  <si>
    <t>**7015</t>
  </si>
  <si>
    <t>**0592</t>
  </si>
  <si>
    <t>**2469</t>
  </si>
  <si>
    <t>**9048</t>
  </si>
  <si>
    <t>1803/01-10-2018</t>
  </si>
  <si>
    <t>**1369</t>
  </si>
  <si>
    <t>**7976</t>
  </si>
  <si>
    <t>**5438</t>
  </si>
  <si>
    <t>**4491</t>
  </si>
  <si>
    <t>**0587</t>
  </si>
  <si>
    <t>1300/28-09-2018  (2578/04-10-2018)</t>
  </si>
  <si>
    <t>**9419</t>
  </si>
  <si>
    <t>**0821</t>
  </si>
  <si>
    <t>**6272</t>
  </si>
  <si>
    <t>**2055</t>
  </si>
  <si>
    <t>**8947</t>
  </si>
  <si>
    <t>**5282</t>
  </si>
  <si>
    <t>**0500</t>
  </si>
  <si>
    <t>ΑΝΝΑ-ΣΟΥΖΑΝΑ</t>
  </si>
  <si>
    <t>**2751</t>
  </si>
  <si>
    <t>**0180</t>
  </si>
  <si>
    <t>**5872</t>
  </si>
  <si>
    <t>**5441</t>
  </si>
  <si>
    <t>**7460</t>
  </si>
  <si>
    <t>**1105</t>
  </si>
  <si>
    <t>**9246</t>
  </si>
  <si>
    <t>**2124</t>
  </si>
  <si>
    <t>**1449</t>
  </si>
  <si>
    <t>**6701</t>
  </si>
  <si>
    <t>**0510</t>
  </si>
  <si>
    <t>**3716</t>
  </si>
  <si>
    <t>**8199</t>
  </si>
  <si>
    <t>**8230</t>
  </si>
  <si>
    <t>**6408</t>
  </si>
  <si>
    <t>**5219</t>
  </si>
  <si>
    <t>**4074</t>
  </si>
  <si>
    <t>**5177</t>
  </si>
  <si>
    <t>**2853</t>
  </si>
  <si>
    <t>**6517</t>
  </si>
  <si>
    <t>**9461</t>
  </si>
  <si>
    <t>**0078</t>
  </si>
  <si>
    <t xml:space="preserve">1677/01-10-2018 </t>
  </si>
  <si>
    <t>**1819</t>
  </si>
  <si>
    <t>812/27-09-2018</t>
  </si>
  <si>
    <t>**8777</t>
  </si>
  <si>
    <t>**3007</t>
  </si>
  <si>
    <t>**3012</t>
  </si>
  <si>
    <t>**6522</t>
  </si>
  <si>
    <t>**0660</t>
  </si>
  <si>
    <t>**6391</t>
  </si>
  <si>
    <t>ΧΑΤΖΗ</t>
  </si>
  <si>
    <t>**8695</t>
  </si>
  <si>
    <t>**8250</t>
  </si>
  <si>
    <t>**6089</t>
  </si>
  <si>
    <t>**8703</t>
  </si>
  <si>
    <t>**4250</t>
  </si>
  <si>
    <t>**1814</t>
  </si>
  <si>
    <t>**1269</t>
  </si>
  <si>
    <t>ΠΑΪΤΕΡΗ</t>
  </si>
  <si>
    <t>**9061</t>
  </si>
  <si>
    <t>ΟΚ</t>
  </si>
  <si>
    <t xml:space="preserve">Α) </t>
  </si>
  <si>
    <t>1 ΘΕΣΗ ME ΓΕΝΙΚΗ ΕΜΠΕΙΡΙΑ</t>
  </si>
  <si>
    <t xml:space="preserve">Β) </t>
  </si>
  <si>
    <t>1 ΘΕΣΗ ΧΩΡΙΣ ΓΕΝΙΚΗ ΕΜΠΕΙΡΙΑ</t>
  </si>
  <si>
    <t>ΑΠΌ ΠΙΝΑΚΑ ΕΝΤΟΠΙΟΤΗΤΑΣ</t>
  </si>
  <si>
    <t>248/21-9-2018</t>
  </si>
  <si>
    <t>ΠΑΡΑΤΗΡΗΣΕΙΣ</t>
  </si>
  <si>
    <r>
      <t xml:space="preserve">ΔΕ3 - ΙΑΤΡΙΚΩΝ ΕΡΓΑΣΤΗΡΙΩΝ (ΒΟΗΘΩΝ ΙΑΤΡΙΚΩΝ ΚΑΙ ΒΙΟΛΟΓΙΚΩΝ ΕΡΓΑΣΤΗΡΙΩΝ) 
</t>
    </r>
    <r>
      <rPr>
        <b/>
        <u val="single"/>
        <sz val="14"/>
        <color theme="1"/>
        <rFont val="Calibri"/>
        <family val="2"/>
        <scheme val="minor"/>
      </rPr>
      <t>ΟΡΙΣΤΙΚΟΣ ΠΙΝΑΚΑΣ ΠΡΟΣΛΗΠΤΕΩΝ</t>
    </r>
    <r>
      <rPr>
        <b/>
        <sz val="14"/>
        <color theme="1"/>
        <rFont val="Calibri"/>
        <family val="2"/>
        <scheme val="minor"/>
      </rPr>
      <t xml:space="preserve"> 
(1 ΘΕΣΗ ΜΕ ΓΕΝΙΚΗ ΕΜΠΕΙΡΙΑ, 1 ΘΕΣΗ ΧΩΡΙΣ ΓΕΝΙΚΗ ΕΜΠΕΙΡΙΑ)</t>
    </r>
  </si>
  <si>
    <r>
      <t xml:space="preserve">ΔΕ3 - ΙΑΤΡΙΚΩΝ ΕΡΓΑΣΤΗΡΙΩΝ (ΒΟΗΘΩΝ ΙΑΤΡΙΚΩΝ ΚΑΙ ΒΙΟΛΟΓΙΚΩΝ ΕΡΓΑΣΤΗΡΙΩΝ) 
</t>
    </r>
    <r>
      <rPr>
        <b/>
        <u val="single"/>
        <sz val="14"/>
        <color theme="1"/>
        <rFont val="Calibri"/>
        <family val="2"/>
        <scheme val="minor"/>
      </rPr>
      <t>ΟΡΙΣΤΙΚΟΣ ΠΙΝΑΚΑΣ ΓΕΝΙΚΗΣ ΚΑΤΑΤΑΞΗΣ (ΜΕ ΓΕΝΙΚΗ ΕΜΠΕΙΡΙΑ)</t>
    </r>
  </si>
  <si>
    <t>ΔΕ3 - ΙΑΤΡΙΚΩΝ ΕΡΓΑΣΤΗΡΙΩΝ (ΒΟΗΘΩΝ ΙΑΤΡΙΚΩΝ ΚΑΙ ΒΙΟΛΟΓΙΚΩΝ ΕΡΓΑΣΤΗΡΙΩΝ) 
ΟΡΙΣΤΙΚΟΣ ΠΙΝΑΚΑΣ ΓΕΝΙΚΗΣ ΚΑΤΑΤΑΞΗΣ (ΧΩΡΙΣ ΓΕΝΙΚΗ ΕΜΠΕΙΡΙΑ)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</si>
</sst>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4" fillId="0" borderId="2" xfId="0" applyFont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0" fillId="0" borderId="5" xfId="0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left" wrapText="1"/>
      <protection hidden="1"/>
    </xf>
    <xf numFmtId="0" fontId="4" fillId="0" borderId="12" xfId="0" applyFont="1" applyBorder="1" applyAlignment="1" applyProtection="1">
      <alignment horizontal="left" wrapText="1"/>
      <protection hidden="1"/>
    </xf>
    <xf numFmtId="0" fontId="4" fillId="0" borderId="13" xfId="0" applyFont="1" applyBorder="1" applyAlignment="1" applyProtection="1">
      <alignment horizontal="left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0" fillId="0" borderId="14" xfId="0" applyBorder="1" applyProtection="1">
      <protection hidden="1"/>
    </xf>
    <xf numFmtId="0" fontId="4" fillId="0" borderId="1" xfId="0" applyFont="1" applyBorder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9"/>
  <sheetViews>
    <sheetView tabSelected="1" workbookViewId="0" topLeftCell="A1">
      <selection activeCell="W9" sqref="A1:Z9"/>
    </sheetView>
  </sheetViews>
  <sheetFormatPr defaultColWidth="9.140625" defaultRowHeight="15"/>
  <cols>
    <col min="2" max="2" width="21.421875" style="0" customWidth="1"/>
    <col min="4" max="4" width="17.57421875" style="0" bestFit="1" customWidth="1"/>
    <col min="5" max="5" width="15.28125" style="0" bestFit="1" customWidth="1"/>
    <col min="6" max="6" width="12.57421875" style="0" customWidth="1"/>
    <col min="11" max="11" width="11.57421875" style="0" customWidth="1"/>
    <col min="24" max="24" width="26.421875" style="0" customWidth="1"/>
    <col min="26" max="26" width="27.140625" style="0" bestFit="1" customWidth="1"/>
  </cols>
  <sheetData>
    <row r="1" spans="1:26" s="1" customFormat="1" ht="82.5" customHeight="1">
      <c r="A1" s="38" t="s">
        <v>247</v>
      </c>
      <c r="B1" s="39"/>
      <c r="C1" s="39"/>
      <c r="D1" s="39"/>
      <c r="E1" s="39"/>
      <c r="F1" s="4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45.75" customHeight="1">
      <c r="A2" s="41" t="s">
        <v>240</v>
      </c>
      <c r="B2" s="42" t="s">
        <v>241</v>
      </c>
      <c r="C2" s="42"/>
      <c r="D2" s="42"/>
      <c r="E2" s="42"/>
      <c r="F2" s="42"/>
      <c r="G2" s="41"/>
      <c r="H2" s="4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2" customFormat="1" ht="15.75">
      <c r="A3" s="44" t="s">
        <v>7</v>
      </c>
      <c r="B3" s="44"/>
      <c r="C3" s="44"/>
      <c r="D3" s="44"/>
      <c r="E3" s="44"/>
      <c r="F3" s="44" t="s">
        <v>0</v>
      </c>
      <c r="G3" s="44"/>
      <c r="H3" s="44"/>
      <c r="I3" s="45"/>
      <c r="J3" s="45"/>
      <c r="K3" s="44" t="s">
        <v>22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  <c r="Z3" s="45"/>
    </row>
    <row r="4" spans="1:26" s="3" customFormat="1" ht="100.5" customHeight="1">
      <c r="A4" s="19" t="s">
        <v>1</v>
      </c>
      <c r="B4" s="19" t="s">
        <v>23</v>
      </c>
      <c r="C4" s="19" t="s">
        <v>173</v>
      </c>
      <c r="D4" s="19" t="s">
        <v>8</v>
      </c>
      <c r="E4" s="19" t="s">
        <v>9</v>
      </c>
      <c r="F4" s="19" t="s">
        <v>14</v>
      </c>
      <c r="G4" s="19" t="s">
        <v>11</v>
      </c>
      <c r="H4" s="19" t="s">
        <v>4</v>
      </c>
      <c r="I4" s="19"/>
      <c r="J4" s="26" t="s">
        <v>12</v>
      </c>
      <c r="K4" s="19" t="s">
        <v>15</v>
      </c>
      <c r="L4" s="19" t="s">
        <v>4</v>
      </c>
      <c r="M4" s="19" t="s">
        <v>16</v>
      </c>
      <c r="N4" s="19" t="s">
        <v>4</v>
      </c>
      <c r="O4" s="19" t="s">
        <v>17</v>
      </c>
      <c r="P4" s="19" t="s">
        <v>4</v>
      </c>
      <c r="Q4" s="19" t="s">
        <v>18</v>
      </c>
      <c r="R4" s="19" t="s">
        <v>4</v>
      </c>
      <c r="S4" s="19" t="s">
        <v>19</v>
      </c>
      <c r="T4" s="19" t="s">
        <v>4</v>
      </c>
      <c r="U4" s="19" t="s">
        <v>20</v>
      </c>
      <c r="V4" s="19" t="s">
        <v>4</v>
      </c>
      <c r="W4" s="19" t="s">
        <v>21</v>
      </c>
      <c r="X4" s="19" t="s">
        <v>4</v>
      </c>
      <c r="Y4" s="46" t="s">
        <v>10</v>
      </c>
      <c r="Z4" s="26" t="s">
        <v>171</v>
      </c>
    </row>
    <row r="5" spans="1:16379" s="5" customFormat="1" ht="15">
      <c r="A5" s="35">
        <v>1</v>
      </c>
      <c r="B5" s="47" t="s">
        <v>94</v>
      </c>
      <c r="C5" s="47" t="s">
        <v>203</v>
      </c>
      <c r="D5" s="10" t="s">
        <v>95</v>
      </c>
      <c r="E5" s="10" t="s">
        <v>96</v>
      </c>
      <c r="F5" s="10" t="s">
        <v>5</v>
      </c>
      <c r="G5" s="10">
        <v>7.58</v>
      </c>
      <c r="H5" s="10">
        <v>833.8</v>
      </c>
      <c r="I5" s="10" t="s">
        <v>239</v>
      </c>
      <c r="J5" s="10" t="s">
        <v>5</v>
      </c>
      <c r="K5" s="10"/>
      <c r="L5" s="10">
        <v>0</v>
      </c>
      <c r="M5" s="10"/>
      <c r="N5" s="10">
        <v>0</v>
      </c>
      <c r="O5" s="10"/>
      <c r="P5" s="10">
        <v>0</v>
      </c>
      <c r="Q5" s="10"/>
      <c r="R5" s="10">
        <v>0</v>
      </c>
      <c r="S5" s="10" t="s">
        <v>5</v>
      </c>
      <c r="T5" s="10">
        <v>100</v>
      </c>
      <c r="U5" s="10">
        <v>24</v>
      </c>
      <c r="V5" s="10">
        <v>408</v>
      </c>
      <c r="W5" s="10">
        <v>84</v>
      </c>
      <c r="X5" s="10">
        <v>588</v>
      </c>
      <c r="Y5" s="48">
        <v>1929.8</v>
      </c>
      <c r="Z5" s="35" t="s">
        <v>244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</row>
    <row r="6" spans="1:26" ht="45.75" customHeight="1">
      <c r="A6" s="49" t="s">
        <v>242</v>
      </c>
      <c r="B6" s="50" t="s">
        <v>243</v>
      </c>
      <c r="C6" s="51"/>
      <c r="D6" s="51"/>
      <c r="E6" s="51"/>
      <c r="F6" s="52"/>
      <c r="G6" s="53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s="2" customFormat="1" ht="15.75">
      <c r="A7" s="44" t="s">
        <v>7</v>
      </c>
      <c r="B7" s="44"/>
      <c r="C7" s="44"/>
      <c r="D7" s="44"/>
      <c r="E7" s="44"/>
      <c r="F7" s="44" t="s">
        <v>0</v>
      </c>
      <c r="G7" s="44"/>
      <c r="H7" s="44"/>
      <c r="I7" s="45"/>
      <c r="J7" s="45"/>
      <c r="K7" s="44" t="s">
        <v>22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  <c r="Z7" s="45"/>
    </row>
    <row r="8" spans="1:16380" ht="195">
      <c r="A8" s="19" t="s">
        <v>1</v>
      </c>
      <c r="B8" s="19" t="s">
        <v>23</v>
      </c>
      <c r="C8" s="19" t="s">
        <v>173</v>
      </c>
      <c r="D8" s="19" t="s">
        <v>8</v>
      </c>
      <c r="E8" s="19" t="s">
        <v>9</v>
      </c>
      <c r="F8" s="19" t="s">
        <v>14</v>
      </c>
      <c r="G8" s="19" t="s">
        <v>11</v>
      </c>
      <c r="H8" s="19" t="s">
        <v>4</v>
      </c>
      <c r="I8" s="19"/>
      <c r="J8" s="26" t="s">
        <v>12</v>
      </c>
      <c r="K8" s="19" t="s">
        <v>15</v>
      </c>
      <c r="L8" s="19" t="s">
        <v>4</v>
      </c>
      <c r="M8" s="19" t="s">
        <v>16</v>
      </c>
      <c r="N8" s="19" t="s">
        <v>4</v>
      </c>
      <c r="O8" s="19" t="s">
        <v>17</v>
      </c>
      <c r="P8" s="19" t="s">
        <v>4</v>
      </c>
      <c r="Q8" s="19" t="s">
        <v>18</v>
      </c>
      <c r="R8" s="19" t="s">
        <v>4</v>
      </c>
      <c r="S8" s="19" t="s">
        <v>19</v>
      </c>
      <c r="T8" s="19" t="s">
        <v>4</v>
      </c>
      <c r="U8" s="19" t="s">
        <v>20</v>
      </c>
      <c r="V8" s="19" t="s">
        <v>4</v>
      </c>
      <c r="W8" s="46" t="s">
        <v>10</v>
      </c>
      <c r="X8" s="26" t="s">
        <v>171</v>
      </c>
      <c r="Y8" s="27"/>
      <c r="Z8" s="27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</row>
    <row r="9" spans="1:16380" ht="15">
      <c r="A9" s="10">
        <v>1</v>
      </c>
      <c r="B9" s="19" t="s">
        <v>73</v>
      </c>
      <c r="C9" s="19" t="s">
        <v>194</v>
      </c>
      <c r="D9" s="28" t="s">
        <v>74</v>
      </c>
      <c r="E9" s="28" t="s">
        <v>75</v>
      </c>
      <c r="F9" s="10" t="s">
        <v>5</v>
      </c>
      <c r="G9" s="10">
        <v>7.27</v>
      </c>
      <c r="H9" s="10">
        <v>799.6999999999999</v>
      </c>
      <c r="I9" s="10" t="s">
        <v>239</v>
      </c>
      <c r="J9" s="10" t="s">
        <v>5</v>
      </c>
      <c r="K9" s="10"/>
      <c r="L9" s="10">
        <v>0</v>
      </c>
      <c r="M9" s="10"/>
      <c r="N9" s="10">
        <v>0</v>
      </c>
      <c r="O9" s="10"/>
      <c r="P9" s="10">
        <v>0</v>
      </c>
      <c r="Q9" s="10"/>
      <c r="R9" s="10"/>
      <c r="S9" s="10"/>
      <c r="T9" s="10">
        <v>0</v>
      </c>
      <c r="U9" s="10"/>
      <c r="V9" s="10">
        <v>0</v>
      </c>
      <c r="W9" s="48">
        <f>H9+L9+N9+P9+T9+V9</f>
        <v>799.6999999999999</v>
      </c>
      <c r="X9" s="35" t="s">
        <v>244</v>
      </c>
      <c r="Y9" s="30"/>
      <c r="Z9" s="30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</row>
  </sheetData>
  <sheetProtection password="EB34" sheet="1" objects="1" scenarios="1"/>
  <mergeCells count="9">
    <mergeCell ref="A7:E7"/>
    <mergeCell ref="F7:H7"/>
    <mergeCell ref="K7:X7"/>
    <mergeCell ref="A1:F1"/>
    <mergeCell ref="A3:E3"/>
    <mergeCell ref="F3:H3"/>
    <mergeCell ref="K3:X3"/>
    <mergeCell ref="B2:F2"/>
    <mergeCell ref="B6:F6"/>
  </mergeCells>
  <dataValidations count="7">
    <dataValidation type="whole" allowBlank="1" showInputMessage="1" showErrorMessage="1" errorTitle="ΠΡΟΣΟΧΗ!" error="ΑΠΟ 1 ΕΩΣ 84 ΜΗΝΕΣ" sqref="W5">
      <formula1>1</formula1>
      <formula2>84</formula2>
    </dataValidation>
    <dataValidation type="list" allowBlank="1" showInputMessage="1" showErrorMessage="1" sqref="O5 K5 M5">
      <formula1>$AH$5:$AH$7</formula1>
    </dataValidation>
    <dataValidation type="list" allowBlank="1" showInputMessage="1" showErrorMessage="1" sqref="J5 Q5 S5 F5">
      <formula1>$AG$5:$AG$6</formula1>
    </dataValidation>
    <dataValidation type="whole" allowBlank="1" showInputMessage="1" showErrorMessage="1" errorTitle="ΠΡΟΣΟΧΗ!" error="ΑΠΟ 1 ΕΩΣ 24 ΜΗΝΕΣ" sqref="U5 U9">
      <formula1>1</formula1>
      <formula2>24</formula2>
    </dataValidation>
    <dataValidation type="decimal" allowBlank="1" showInputMessage="1" showErrorMessage="1" sqref="G5 G9">
      <formula1>5</formula1>
      <formula2>10</formula2>
    </dataValidation>
    <dataValidation type="list" allowBlank="1" showInputMessage="1" showErrorMessage="1" sqref="J9 Q9 S9 F9">
      <formula1>$AH$4:$AH$5</formula1>
    </dataValidation>
    <dataValidation type="list" allowBlank="1" showInputMessage="1" showErrorMessage="1" sqref="O9 K9 M9">
      <formula1>$AI$4:$AI$6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1"/>
  <sheetViews>
    <sheetView workbookViewId="0" topLeftCell="A1">
      <pane xSplit="5" topLeftCell="N1" activePane="topRight" state="frozen"/>
      <selection pane="topRight" activeCell="X6" sqref="A1:Z61"/>
    </sheetView>
  </sheetViews>
  <sheetFormatPr defaultColWidth="9.140625" defaultRowHeight="15"/>
  <cols>
    <col min="1" max="1" width="5.7109375" style="1" customWidth="1"/>
    <col min="2" max="3" width="16.8515625" style="1" customWidth="1"/>
    <col min="4" max="4" width="25.140625" style="1" customWidth="1"/>
    <col min="5" max="5" width="25.28125" style="1" customWidth="1"/>
    <col min="6" max="7" width="9.7109375" style="1" customWidth="1"/>
    <col min="8" max="8" width="7.28125" style="1" customWidth="1"/>
    <col min="9" max="9" width="15.00390625" style="1" customWidth="1"/>
    <col min="10" max="10" width="14.00390625" style="1" customWidth="1"/>
    <col min="11" max="11" width="10.140625" style="1" customWidth="1"/>
    <col min="12" max="12" width="7.28125" style="1" customWidth="1"/>
    <col min="13" max="13" width="10.421875" style="1" customWidth="1"/>
    <col min="14" max="14" width="7.28125" style="1" customWidth="1"/>
    <col min="15" max="15" width="15.00390625" style="1" customWidth="1"/>
    <col min="16" max="16" width="7.28125" style="1" customWidth="1"/>
    <col min="17" max="17" width="10.8515625" style="1" customWidth="1"/>
    <col min="18" max="18" width="7.28125" style="1" customWidth="1"/>
    <col min="19" max="19" width="10.421875" style="1" customWidth="1"/>
    <col min="20" max="20" width="7.28125" style="1" customWidth="1"/>
    <col min="21" max="21" width="17.140625" style="1" customWidth="1"/>
    <col min="22" max="22" width="7.28125" style="1" customWidth="1"/>
    <col min="23" max="23" width="13.7109375" style="1" customWidth="1"/>
    <col min="24" max="24" width="7.8515625" style="1" customWidth="1"/>
    <col min="25" max="25" width="9.57421875" style="1" customWidth="1"/>
    <col min="26" max="26" width="34.57421875" style="1" bestFit="1" customWidth="1"/>
    <col min="27" max="34" width="9.140625" style="1" customWidth="1"/>
    <col min="35" max="36" width="9.140625" style="1" hidden="1" customWidth="1"/>
    <col min="37" max="16384" width="9.140625" style="1" customWidth="1"/>
  </cols>
  <sheetData>
    <row r="1" spans="1:26" ht="69" customHeight="1">
      <c r="A1" s="55" t="s">
        <v>248</v>
      </c>
      <c r="B1" s="56"/>
      <c r="C1" s="56"/>
      <c r="D1" s="56"/>
      <c r="E1" s="56"/>
      <c r="F1" s="8"/>
      <c r="G1" s="8"/>
      <c r="H1" s="8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  <c r="Y1" s="8"/>
      <c r="Z1" s="10"/>
    </row>
    <row r="2" spans="1:26" s="2" customFormat="1" ht="15.75">
      <c r="A2" s="13" t="s">
        <v>7</v>
      </c>
      <c r="B2" s="14"/>
      <c r="C2" s="14"/>
      <c r="D2" s="14"/>
      <c r="E2" s="14"/>
      <c r="F2" s="15" t="s">
        <v>0</v>
      </c>
      <c r="G2" s="15"/>
      <c r="H2" s="15"/>
      <c r="I2" s="16"/>
      <c r="J2" s="16"/>
      <c r="K2" s="14" t="s">
        <v>22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7"/>
      <c r="Y2" s="18"/>
      <c r="Z2" s="45"/>
    </row>
    <row r="3" spans="1:26" s="3" customFormat="1" ht="94.5" customHeight="1">
      <c r="A3" s="19" t="s">
        <v>1</v>
      </c>
      <c r="B3" s="19" t="s">
        <v>23</v>
      </c>
      <c r="C3" s="20" t="s">
        <v>173</v>
      </c>
      <c r="D3" s="20" t="s">
        <v>8</v>
      </c>
      <c r="E3" s="20" t="s">
        <v>9</v>
      </c>
      <c r="F3" s="21" t="s">
        <v>14</v>
      </c>
      <c r="G3" s="21" t="s">
        <v>11</v>
      </c>
      <c r="H3" s="21" t="s">
        <v>4</v>
      </c>
      <c r="I3" s="22"/>
      <c r="J3" s="23" t="s">
        <v>12</v>
      </c>
      <c r="K3" s="19" t="s">
        <v>15</v>
      </c>
      <c r="L3" s="19" t="s">
        <v>4</v>
      </c>
      <c r="M3" s="19" t="s">
        <v>16</v>
      </c>
      <c r="N3" s="19" t="s">
        <v>4</v>
      </c>
      <c r="O3" s="19" t="s">
        <v>17</v>
      </c>
      <c r="P3" s="20" t="s">
        <v>4</v>
      </c>
      <c r="Q3" s="19" t="s">
        <v>18</v>
      </c>
      <c r="R3" s="19" t="s">
        <v>4</v>
      </c>
      <c r="S3" s="19" t="s">
        <v>19</v>
      </c>
      <c r="T3" s="19" t="s">
        <v>4</v>
      </c>
      <c r="U3" s="19" t="s">
        <v>20</v>
      </c>
      <c r="V3" s="19" t="s">
        <v>4</v>
      </c>
      <c r="W3" s="19" t="s">
        <v>21</v>
      </c>
      <c r="X3" s="24" t="s">
        <v>4</v>
      </c>
      <c r="Y3" s="25" t="s">
        <v>10</v>
      </c>
      <c r="Z3" s="26" t="s">
        <v>171</v>
      </c>
    </row>
    <row r="4" spans="1:36" s="4" customFormat="1" ht="15">
      <c r="A4" s="35">
        <v>1</v>
      </c>
      <c r="B4" s="19" t="s">
        <v>94</v>
      </c>
      <c r="C4" s="19" t="s">
        <v>203</v>
      </c>
      <c r="D4" s="28" t="s">
        <v>95</v>
      </c>
      <c r="E4" s="28" t="s">
        <v>96</v>
      </c>
      <c r="F4" s="8" t="s">
        <v>5</v>
      </c>
      <c r="G4" s="8">
        <v>7.58</v>
      </c>
      <c r="H4" s="8">
        <f aca="true" t="shared" si="0" ref="H4:H35">G4*110</f>
        <v>833.8</v>
      </c>
      <c r="I4" s="9" t="str">
        <f aca="true" t="shared" si="1" ref="I4:I35">IF(F4="ΝΑΙ","ΟΚ","ΑΠΟΡΡΙΠΤΕΤΑΙ")</f>
        <v>ΟΚ</v>
      </c>
      <c r="J4" s="9" t="s">
        <v>5</v>
      </c>
      <c r="K4" s="10"/>
      <c r="L4" s="10">
        <f aca="true" t="shared" si="2" ref="L4:L35">IF(K4="ΑΡΙΣΤΗ",70,IF(K4="ΠΟΛΥ ΚΑΛΗ",50,IF(K4="ΚΑΛΗ",30,)))</f>
        <v>0</v>
      </c>
      <c r="M4" s="10"/>
      <c r="N4" s="10">
        <f aca="true" t="shared" si="3" ref="N4:N35">IF(M4="ΑΡΙΣΤΗ",70,IF(M4="ΠΟΛΥ ΚΑΛΗ",50,IF(M4="ΚΑΛΗ",30,)))</f>
        <v>0</v>
      </c>
      <c r="O4" s="10"/>
      <c r="P4" s="10">
        <f aca="true" t="shared" si="4" ref="P4:P35">IF(O4="ΑΡΙΣΤΗ",70,IF(O4="ΠΟΛΥ ΚΑΛΗ",50,IF(O4="ΚΑΛΗ",30,)))</f>
        <v>0</v>
      </c>
      <c r="Q4" s="10"/>
      <c r="R4" s="10">
        <f>IF(Q4="ΝΑΙ",150,0)</f>
        <v>0</v>
      </c>
      <c r="S4" s="10" t="s">
        <v>5</v>
      </c>
      <c r="T4" s="10">
        <f aca="true" t="shared" si="5" ref="T4:T35">IF(S4="ΝΑΙ",100,0)</f>
        <v>100</v>
      </c>
      <c r="U4" s="10">
        <v>24</v>
      </c>
      <c r="V4" s="10">
        <f aca="true" t="shared" si="6" ref="V4:V35">U4*17</f>
        <v>408</v>
      </c>
      <c r="W4" s="10">
        <v>84</v>
      </c>
      <c r="X4" s="11">
        <f aca="true" t="shared" si="7" ref="X4:X35">W4*7</f>
        <v>588</v>
      </c>
      <c r="Y4" s="29">
        <f aca="true" t="shared" si="8" ref="Y4:Y35">H4+R4+L4+N4+P4+T4+V4+X4</f>
        <v>1929.8</v>
      </c>
      <c r="Z4" s="10" t="s">
        <v>12</v>
      </c>
      <c r="AJ4" s="4" t="s">
        <v>3</v>
      </c>
    </row>
    <row r="5" spans="1:26" ht="18" customHeight="1">
      <c r="A5" s="35">
        <v>2</v>
      </c>
      <c r="B5" s="19" t="s">
        <v>97</v>
      </c>
      <c r="C5" s="19" t="s">
        <v>204</v>
      </c>
      <c r="D5" s="28" t="s">
        <v>98</v>
      </c>
      <c r="E5" s="28" t="s">
        <v>53</v>
      </c>
      <c r="F5" s="8" t="s">
        <v>5</v>
      </c>
      <c r="G5" s="8">
        <v>5.5</v>
      </c>
      <c r="H5" s="8">
        <f t="shared" si="0"/>
        <v>605</v>
      </c>
      <c r="I5" s="9" t="str">
        <f t="shared" si="1"/>
        <v>ΟΚ</v>
      </c>
      <c r="J5" s="9" t="s">
        <v>5</v>
      </c>
      <c r="K5" s="10"/>
      <c r="L5" s="10">
        <f t="shared" si="2"/>
        <v>0</v>
      </c>
      <c r="M5" s="10"/>
      <c r="N5" s="10">
        <f t="shared" si="3"/>
        <v>0</v>
      </c>
      <c r="O5" s="10"/>
      <c r="P5" s="10">
        <f t="shared" si="4"/>
        <v>0</v>
      </c>
      <c r="Q5" s="10"/>
      <c r="R5" s="10"/>
      <c r="S5" s="10" t="s">
        <v>5</v>
      </c>
      <c r="T5" s="10">
        <f t="shared" si="5"/>
        <v>100</v>
      </c>
      <c r="U5" s="10">
        <v>4</v>
      </c>
      <c r="V5" s="10">
        <f t="shared" si="6"/>
        <v>68</v>
      </c>
      <c r="W5" s="10">
        <v>84</v>
      </c>
      <c r="X5" s="11">
        <f t="shared" si="7"/>
        <v>588</v>
      </c>
      <c r="Y5" s="29">
        <f t="shared" si="8"/>
        <v>1361</v>
      </c>
      <c r="Z5" s="10" t="s">
        <v>12</v>
      </c>
    </row>
    <row r="6" spans="1:26" s="4" customFormat="1" ht="15">
      <c r="A6" s="35">
        <v>3</v>
      </c>
      <c r="B6" s="19" t="s">
        <v>73</v>
      </c>
      <c r="C6" s="19" t="s">
        <v>194</v>
      </c>
      <c r="D6" s="28" t="s">
        <v>74</v>
      </c>
      <c r="E6" s="28" t="s">
        <v>75</v>
      </c>
      <c r="F6" s="8" t="s">
        <v>5</v>
      </c>
      <c r="G6" s="8">
        <v>7.27</v>
      </c>
      <c r="H6" s="8">
        <f t="shared" si="0"/>
        <v>799.6999999999999</v>
      </c>
      <c r="I6" s="9" t="str">
        <f t="shared" si="1"/>
        <v>ΟΚ</v>
      </c>
      <c r="J6" s="9" t="s">
        <v>5</v>
      </c>
      <c r="K6" s="10"/>
      <c r="L6" s="10">
        <f t="shared" si="2"/>
        <v>0</v>
      </c>
      <c r="M6" s="10"/>
      <c r="N6" s="10">
        <f t="shared" si="3"/>
        <v>0</v>
      </c>
      <c r="O6" s="10"/>
      <c r="P6" s="10">
        <f t="shared" si="4"/>
        <v>0</v>
      </c>
      <c r="Q6" s="10"/>
      <c r="R6" s="10">
        <f aca="true" t="shared" si="9" ref="R6:R37">IF(Q6="ΝΑΙ",150,0)</f>
        <v>0</v>
      </c>
      <c r="S6" s="10"/>
      <c r="T6" s="10">
        <f t="shared" si="5"/>
        <v>0</v>
      </c>
      <c r="U6" s="10"/>
      <c r="V6" s="10">
        <f t="shared" si="6"/>
        <v>0</v>
      </c>
      <c r="W6" s="10"/>
      <c r="X6" s="11">
        <f t="shared" si="7"/>
        <v>0</v>
      </c>
      <c r="Y6" s="29">
        <f t="shared" si="8"/>
        <v>799.6999999999999</v>
      </c>
      <c r="Z6" s="10" t="s">
        <v>12</v>
      </c>
    </row>
    <row r="7" spans="1:36" ht="18" customHeight="1">
      <c r="A7" s="35">
        <v>4</v>
      </c>
      <c r="B7" s="19" t="s">
        <v>42</v>
      </c>
      <c r="C7" s="19" t="s">
        <v>181</v>
      </c>
      <c r="D7" s="28" t="s">
        <v>43</v>
      </c>
      <c r="E7" s="28" t="s">
        <v>44</v>
      </c>
      <c r="F7" s="8" t="s">
        <v>5</v>
      </c>
      <c r="G7" s="8">
        <v>9.3</v>
      </c>
      <c r="H7" s="8">
        <f t="shared" si="0"/>
        <v>1023.0000000000001</v>
      </c>
      <c r="I7" s="9" t="str">
        <f t="shared" si="1"/>
        <v>ΟΚ</v>
      </c>
      <c r="J7" s="9"/>
      <c r="K7" s="10"/>
      <c r="L7" s="10">
        <f t="shared" si="2"/>
        <v>0</v>
      </c>
      <c r="M7" s="10"/>
      <c r="N7" s="10">
        <f t="shared" si="3"/>
        <v>0</v>
      </c>
      <c r="O7" s="10" t="s">
        <v>3</v>
      </c>
      <c r="P7" s="10">
        <f t="shared" si="4"/>
        <v>30</v>
      </c>
      <c r="Q7" s="10"/>
      <c r="R7" s="10">
        <f t="shared" si="9"/>
        <v>0</v>
      </c>
      <c r="S7" s="10" t="s">
        <v>5</v>
      </c>
      <c r="T7" s="10">
        <f t="shared" si="5"/>
        <v>100</v>
      </c>
      <c r="U7" s="10">
        <v>24</v>
      </c>
      <c r="V7" s="10">
        <f t="shared" si="6"/>
        <v>408</v>
      </c>
      <c r="W7" s="10">
        <v>79</v>
      </c>
      <c r="X7" s="11">
        <f t="shared" si="7"/>
        <v>553</v>
      </c>
      <c r="Y7" s="29">
        <f t="shared" si="8"/>
        <v>2114</v>
      </c>
      <c r="Z7" s="10"/>
      <c r="AI7" s="1" t="s">
        <v>5</v>
      </c>
      <c r="AJ7" s="1" t="s">
        <v>2</v>
      </c>
    </row>
    <row r="8" spans="1:36" ht="18" customHeight="1">
      <c r="A8" s="35">
        <v>5</v>
      </c>
      <c r="B8" s="19" t="s">
        <v>126</v>
      </c>
      <c r="C8" s="19" t="s">
        <v>213</v>
      </c>
      <c r="D8" s="28" t="s">
        <v>127</v>
      </c>
      <c r="E8" s="28" t="s">
        <v>53</v>
      </c>
      <c r="F8" s="8" t="s">
        <v>5</v>
      </c>
      <c r="G8" s="8">
        <v>6.5</v>
      </c>
      <c r="H8" s="8">
        <f t="shared" si="0"/>
        <v>715</v>
      </c>
      <c r="I8" s="9" t="str">
        <f t="shared" si="1"/>
        <v>ΟΚ</v>
      </c>
      <c r="J8" s="9"/>
      <c r="K8" s="10"/>
      <c r="L8" s="10">
        <f t="shared" si="2"/>
        <v>0</v>
      </c>
      <c r="M8" s="10"/>
      <c r="N8" s="10">
        <f t="shared" si="3"/>
        <v>0</v>
      </c>
      <c r="O8" s="10"/>
      <c r="P8" s="10">
        <f t="shared" si="4"/>
        <v>0</v>
      </c>
      <c r="Q8" s="10" t="s">
        <v>5</v>
      </c>
      <c r="R8" s="10">
        <f t="shared" si="9"/>
        <v>150</v>
      </c>
      <c r="S8" s="10" t="s">
        <v>5</v>
      </c>
      <c r="T8" s="10">
        <f t="shared" si="5"/>
        <v>100</v>
      </c>
      <c r="U8" s="10">
        <v>24</v>
      </c>
      <c r="V8" s="10">
        <f t="shared" si="6"/>
        <v>408</v>
      </c>
      <c r="W8" s="10">
        <v>83</v>
      </c>
      <c r="X8" s="11">
        <f t="shared" si="7"/>
        <v>581</v>
      </c>
      <c r="Y8" s="29">
        <f t="shared" si="8"/>
        <v>1954</v>
      </c>
      <c r="Z8" s="10"/>
      <c r="AI8" s="1" t="s">
        <v>13</v>
      </c>
      <c r="AJ8" s="1" t="s">
        <v>6</v>
      </c>
    </row>
    <row r="9" spans="1:26" ht="18" customHeight="1">
      <c r="A9" s="35">
        <v>6</v>
      </c>
      <c r="B9" s="19" t="s">
        <v>71</v>
      </c>
      <c r="C9" s="19" t="s">
        <v>193</v>
      </c>
      <c r="D9" s="28" t="s">
        <v>72</v>
      </c>
      <c r="E9" s="28" t="s">
        <v>50</v>
      </c>
      <c r="F9" s="8" t="s">
        <v>5</v>
      </c>
      <c r="G9" s="8">
        <v>7.44</v>
      </c>
      <c r="H9" s="8">
        <f t="shared" si="0"/>
        <v>818.4000000000001</v>
      </c>
      <c r="I9" s="9" t="str">
        <f t="shared" si="1"/>
        <v>ΟΚ</v>
      </c>
      <c r="J9" s="9"/>
      <c r="K9" s="10"/>
      <c r="L9" s="10">
        <f t="shared" si="2"/>
        <v>0</v>
      </c>
      <c r="M9" s="10"/>
      <c r="N9" s="10">
        <f t="shared" si="3"/>
        <v>0</v>
      </c>
      <c r="O9" s="10"/>
      <c r="P9" s="10">
        <f t="shared" si="4"/>
        <v>0</v>
      </c>
      <c r="Q9" s="10"/>
      <c r="R9" s="10">
        <f t="shared" si="9"/>
        <v>0</v>
      </c>
      <c r="S9" s="10"/>
      <c r="T9" s="10">
        <f t="shared" si="5"/>
        <v>0</v>
      </c>
      <c r="U9" s="10">
        <v>24</v>
      </c>
      <c r="V9" s="10">
        <f t="shared" si="6"/>
        <v>408</v>
      </c>
      <c r="W9" s="10">
        <v>84</v>
      </c>
      <c r="X9" s="11">
        <f t="shared" si="7"/>
        <v>588</v>
      </c>
      <c r="Y9" s="29">
        <f t="shared" si="8"/>
        <v>1814.4</v>
      </c>
      <c r="Z9" s="10"/>
    </row>
    <row r="10" spans="1:26" ht="18" customHeight="1">
      <c r="A10" s="35">
        <v>7</v>
      </c>
      <c r="B10" s="31" t="s">
        <v>154</v>
      </c>
      <c r="C10" s="31" t="s">
        <v>235</v>
      </c>
      <c r="D10" s="32" t="s">
        <v>155</v>
      </c>
      <c r="E10" s="32" t="s">
        <v>156</v>
      </c>
      <c r="F10" s="33" t="s">
        <v>5</v>
      </c>
      <c r="G10" s="33">
        <v>8.42</v>
      </c>
      <c r="H10" s="33">
        <f t="shared" si="0"/>
        <v>926.2</v>
      </c>
      <c r="I10" s="34" t="str">
        <f t="shared" si="1"/>
        <v>ΟΚ</v>
      </c>
      <c r="J10" s="34"/>
      <c r="K10" s="35"/>
      <c r="L10" s="35">
        <f t="shared" si="2"/>
        <v>0</v>
      </c>
      <c r="M10" s="35"/>
      <c r="N10" s="35">
        <f t="shared" si="3"/>
        <v>0</v>
      </c>
      <c r="O10" s="35" t="s">
        <v>2</v>
      </c>
      <c r="P10" s="35">
        <f t="shared" si="4"/>
        <v>70</v>
      </c>
      <c r="Q10" s="35"/>
      <c r="R10" s="35">
        <f t="shared" si="9"/>
        <v>0</v>
      </c>
      <c r="S10" s="35"/>
      <c r="T10" s="35">
        <f t="shared" si="5"/>
        <v>0</v>
      </c>
      <c r="U10" s="35">
        <v>8</v>
      </c>
      <c r="V10" s="35">
        <f t="shared" si="6"/>
        <v>136</v>
      </c>
      <c r="W10" s="35">
        <v>84</v>
      </c>
      <c r="X10" s="36">
        <f t="shared" si="7"/>
        <v>588</v>
      </c>
      <c r="Y10" s="37">
        <f t="shared" si="8"/>
        <v>1720.2</v>
      </c>
      <c r="Z10" s="35"/>
    </row>
    <row r="11" spans="1:26" ht="18" customHeight="1">
      <c r="A11" s="35">
        <v>8</v>
      </c>
      <c r="B11" s="31" t="s">
        <v>220</v>
      </c>
      <c r="C11" s="31" t="s">
        <v>223</v>
      </c>
      <c r="D11" s="32" t="s">
        <v>144</v>
      </c>
      <c r="E11" s="32" t="s">
        <v>36</v>
      </c>
      <c r="F11" s="33" t="s">
        <v>5</v>
      </c>
      <c r="G11" s="33">
        <v>8.37</v>
      </c>
      <c r="H11" s="33">
        <f t="shared" si="0"/>
        <v>920.6999999999999</v>
      </c>
      <c r="I11" s="34" t="str">
        <f t="shared" si="1"/>
        <v>ΟΚ</v>
      </c>
      <c r="J11" s="34"/>
      <c r="K11" s="35"/>
      <c r="L11" s="35">
        <f t="shared" si="2"/>
        <v>0</v>
      </c>
      <c r="M11" s="35"/>
      <c r="N11" s="35">
        <f t="shared" si="3"/>
        <v>0</v>
      </c>
      <c r="O11" s="35" t="s">
        <v>3</v>
      </c>
      <c r="P11" s="35">
        <f t="shared" si="4"/>
        <v>30</v>
      </c>
      <c r="Q11" s="35"/>
      <c r="R11" s="35">
        <f t="shared" si="9"/>
        <v>0</v>
      </c>
      <c r="S11" s="35" t="s">
        <v>5</v>
      </c>
      <c r="T11" s="35">
        <f t="shared" si="5"/>
        <v>100</v>
      </c>
      <c r="U11" s="35">
        <v>4</v>
      </c>
      <c r="V11" s="35">
        <f t="shared" si="6"/>
        <v>68</v>
      </c>
      <c r="W11" s="35">
        <v>84</v>
      </c>
      <c r="X11" s="36">
        <f t="shared" si="7"/>
        <v>588</v>
      </c>
      <c r="Y11" s="37">
        <f t="shared" si="8"/>
        <v>1706.6999999999998</v>
      </c>
      <c r="Z11" s="35"/>
    </row>
    <row r="12" spans="1:26" ht="18" customHeight="1">
      <c r="A12" s="35">
        <v>9</v>
      </c>
      <c r="B12" s="19" t="s">
        <v>76</v>
      </c>
      <c r="C12" s="19" t="s">
        <v>195</v>
      </c>
      <c r="D12" s="28" t="s">
        <v>77</v>
      </c>
      <c r="E12" s="28" t="s">
        <v>59</v>
      </c>
      <c r="F12" s="8" t="s">
        <v>5</v>
      </c>
      <c r="G12" s="8">
        <v>9</v>
      </c>
      <c r="H12" s="8">
        <f t="shared" si="0"/>
        <v>990</v>
      </c>
      <c r="I12" s="9" t="str">
        <f t="shared" si="1"/>
        <v>ΟΚ</v>
      </c>
      <c r="J12" s="9"/>
      <c r="K12" s="10"/>
      <c r="L12" s="10">
        <f t="shared" si="2"/>
        <v>0</v>
      </c>
      <c r="M12" s="10"/>
      <c r="N12" s="10">
        <f t="shared" si="3"/>
        <v>0</v>
      </c>
      <c r="O12" s="10"/>
      <c r="P12" s="10">
        <f t="shared" si="4"/>
        <v>0</v>
      </c>
      <c r="Q12" s="10" t="s">
        <v>5</v>
      </c>
      <c r="R12" s="10">
        <f t="shared" si="9"/>
        <v>150</v>
      </c>
      <c r="S12" s="10" t="s">
        <v>5</v>
      </c>
      <c r="T12" s="10">
        <f t="shared" si="5"/>
        <v>100</v>
      </c>
      <c r="U12" s="10">
        <v>24</v>
      </c>
      <c r="V12" s="10">
        <f t="shared" si="6"/>
        <v>408</v>
      </c>
      <c r="W12" s="10">
        <v>4</v>
      </c>
      <c r="X12" s="11">
        <f t="shared" si="7"/>
        <v>28</v>
      </c>
      <c r="Y12" s="29">
        <f t="shared" si="8"/>
        <v>1676</v>
      </c>
      <c r="Z12" s="10"/>
    </row>
    <row r="13" spans="1:26" ht="18" customHeight="1">
      <c r="A13" s="35">
        <v>10</v>
      </c>
      <c r="B13" s="19" t="s">
        <v>65</v>
      </c>
      <c r="C13" s="19" t="s">
        <v>191</v>
      </c>
      <c r="D13" s="28" t="s">
        <v>66</v>
      </c>
      <c r="E13" s="28" t="s">
        <v>67</v>
      </c>
      <c r="F13" s="8" t="s">
        <v>5</v>
      </c>
      <c r="G13" s="8">
        <v>7.71</v>
      </c>
      <c r="H13" s="8">
        <f t="shared" si="0"/>
        <v>848.1</v>
      </c>
      <c r="I13" s="9" t="str">
        <f t="shared" si="1"/>
        <v>ΟΚ</v>
      </c>
      <c r="J13" s="9"/>
      <c r="K13" s="10"/>
      <c r="L13" s="10">
        <f t="shared" si="2"/>
        <v>0</v>
      </c>
      <c r="M13" s="10"/>
      <c r="N13" s="10">
        <f t="shared" si="3"/>
        <v>0</v>
      </c>
      <c r="O13" s="10" t="s">
        <v>6</v>
      </c>
      <c r="P13" s="10">
        <f t="shared" si="4"/>
        <v>50</v>
      </c>
      <c r="Q13" s="10" t="s">
        <v>5</v>
      </c>
      <c r="R13" s="10">
        <f t="shared" si="9"/>
        <v>150</v>
      </c>
      <c r="S13" s="10" t="s">
        <v>5</v>
      </c>
      <c r="T13" s="10">
        <f t="shared" si="5"/>
        <v>100</v>
      </c>
      <c r="U13" s="10">
        <v>24</v>
      </c>
      <c r="V13" s="10">
        <f t="shared" si="6"/>
        <v>408</v>
      </c>
      <c r="W13" s="10">
        <v>12</v>
      </c>
      <c r="X13" s="11">
        <f t="shared" si="7"/>
        <v>84</v>
      </c>
      <c r="Y13" s="29">
        <f t="shared" si="8"/>
        <v>1640.1</v>
      </c>
      <c r="Z13" s="10"/>
    </row>
    <row r="14" spans="1:26" s="4" customFormat="1" ht="18" customHeight="1">
      <c r="A14" s="35">
        <v>11</v>
      </c>
      <c r="B14" s="19" t="s">
        <v>121</v>
      </c>
      <c r="C14" s="19" t="s">
        <v>211</v>
      </c>
      <c r="D14" s="28" t="s">
        <v>122</v>
      </c>
      <c r="E14" s="28" t="s">
        <v>123</v>
      </c>
      <c r="F14" s="8" t="s">
        <v>5</v>
      </c>
      <c r="G14" s="8">
        <v>8.58</v>
      </c>
      <c r="H14" s="8">
        <f t="shared" si="0"/>
        <v>943.8</v>
      </c>
      <c r="I14" s="9" t="str">
        <f t="shared" si="1"/>
        <v>ΟΚ</v>
      </c>
      <c r="J14" s="9"/>
      <c r="K14" s="10"/>
      <c r="L14" s="10">
        <f t="shared" si="2"/>
        <v>0</v>
      </c>
      <c r="M14" s="10"/>
      <c r="N14" s="10">
        <f t="shared" si="3"/>
        <v>0</v>
      </c>
      <c r="O14" s="10"/>
      <c r="P14" s="10">
        <f t="shared" si="4"/>
        <v>0</v>
      </c>
      <c r="Q14" s="10"/>
      <c r="R14" s="10">
        <f t="shared" si="9"/>
        <v>0</v>
      </c>
      <c r="S14" s="10" t="s">
        <v>5</v>
      </c>
      <c r="T14" s="10">
        <f t="shared" si="5"/>
        <v>100</v>
      </c>
      <c r="U14" s="10">
        <v>24</v>
      </c>
      <c r="V14" s="10">
        <f t="shared" si="6"/>
        <v>408</v>
      </c>
      <c r="W14" s="10">
        <v>25</v>
      </c>
      <c r="X14" s="11">
        <f t="shared" si="7"/>
        <v>175</v>
      </c>
      <c r="Y14" s="29">
        <f t="shared" si="8"/>
        <v>1626.8</v>
      </c>
      <c r="Z14" s="10"/>
    </row>
    <row r="15" spans="1:26" ht="18" customHeight="1">
      <c r="A15" s="35">
        <v>12</v>
      </c>
      <c r="B15" s="19" t="s">
        <v>117</v>
      </c>
      <c r="C15" s="19" t="s">
        <v>210</v>
      </c>
      <c r="D15" s="28" t="s">
        <v>118</v>
      </c>
      <c r="E15" s="28" t="s">
        <v>53</v>
      </c>
      <c r="F15" s="8" t="s">
        <v>5</v>
      </c>
      <c r="G15" s="8">
        <v>9.5</v>
      </c>
      <c r="H15" s="8">
        <f t="shared" si="0"/>
        <v>1045</v>
      </c>
      <c r="I15" s="9" t="str">
        <f t="shared" si="1"/>
        <v>ΟΚ</v>
      </c>
      <c r="J15" s="9"/>
      <c r="K15" s="10"/>
      <c r="L15" s="10">
        <f t="shared" si="2"/>
        <v>0</v>
      </c>
      <c r="M15" s="10"/>
      <c r="N15" s="10">
        <f t="shared" si="3"/>
        <v>0</v>
      </c>
      <c r="O15" s="10"/>
      <c r="P15" s="10">
        <f t="shared" si="4"/>
        <v>0</v>
      </c>
      <c r="Q15" s="10" t="s">
        <v>5</v>
      </c>
      <c r="R15" s="10">
        <f t="shared" si="9"/>
        <v>150</v>
      </c>
      <c r="S15" s="10" t="s">
        <v>5</v>
      </c>
      <c r="T15" s="10">
        <f t="shared" si="5"/>
        <v>100</v>
      </c>
      <c r="U15" s="10">
        <v>19</v>
      </c>
      <c r="V15" s="10">
        <f t="shared" si="6"/>
        <v>323</v>
      </c>
      <c r="W15" s="10"/>
      <c r="X15" s="11">
        <f t="shared" si="7"/>
        <v>0</v>
      </c>
      <c r="Y15" s="29">
        <f t="shared" si="8"/>
        <v>1618</v>
      </c>
      <c r="Z15" s="10"/>
    </row>
    <row r="16" spans="1:26" ht="18" customHeight="1">
      <c r="A16" s="35">
        <v>13</v>
      </c>
      <c r="B16" s="19" t="s">
        <v>34</v>
      </c>
      <c r="C16" s="19" t="s">
        <v>178</v>
      </c>
      <c r="D16" s="28" t="s">
        <v>35</v>
      </c>
      <c r="E16" s="28" t="s">
        <v>36</v>
      </c>
      <c r="F16" s="8" t="s">
        <v>5</v>
      </c>
      <c r="G16" s="8">
        <v>10</v>
      </c>
      <c r="H16" s="8">
        <f t="shared" si="0"/>
        <v>1100</v>
      </c>
      <c r="I16" s="9" t="str">
        <f t="shared" si="1"/>
        <v>ΟΚ</v>
      </c>
      <c r="J16" s="9"/>
      <c r="K16" s="10"/>
      <c r="L16" s="10">
        <f t="shared" si="2"/>
        <v>0</v>
      </c>
      <c r="M16" s="10"/>
      <c r="N16" s="10">
        <f t="shared" si="3"/>
        <v>0</v>
      </c>
      <c r="O16" s="10" t="s">
        <v>3</v>
      </c>
      <c r="P16" s="10">
        <f t="shared" si="4"/>
        <v>30</v>
      </c>
      <c r="Q16" s="10"/>
      <c r="R16" s="10">
        <f t="shared" si="9"/>
        <v>0</v>
      </c>
      <c r="S16" s="10"/>
      <c r="T16" s="10">
        <f t="shared" si="5"/>
        <v>0</v>
      </c>
      <c r="U16" s="10">
        <v>24</v>
      </c>
      <c r="V16" s="10">
        <f t="shared" si="6"/>
        <v>408</v>
      </c>
      <c r="W16" s="10">
        <v>10</v>
      </c>
      <c r="X16" s="11">
        <f t="shared" si="7"/>
        <v>70</v>
      </c>
      <c r="Y16" s="29">
        <f t="shared" si="8"/>
        <v>1608</v>
      </c>
      <c r="Z16" s="10"/>
    </row>
    <row r="17" spans="1:26" ht="18" customHeight="1">
      <c r="A17" s="35">
        <v>14</v>
      </c>
      <c r="B17" s="19" t="s">
        <v>109</v>
      </c>
      <c r="C17" s="19" t="s">
        <v>208</v>
      </c>
      <c r="D17" s="28" t="s">
        <v>110</v>
      </c>
      <c r="E17" s="28" t="s">
        <v>111</v>
      </c>
      <c r="F17" s="8" t="s">
        <v>5</v>
      </c>
      <c r="G17" s="8">
        <v>6.69</v>
      </c>
      <c r="H17" s="8">
        <f t="shared" si="0"/>
        <v>735.9000000000001</v>
      </c>
      <c r="I17" s="9" t="str">
        <f t="shared" si="1"/>
        <v>ΟΚ</v>
      </c>
      <c r="J17" s="9"/>
      <c r="K17" s="10"/>
      <c r="L17" s="10">
        <f t="shared" si="2"/>
        <v>0</v>
      </c>
      <c r="M17" s="10"/>
      <c r="N17" s="10">
        <f t="shared" si="3"/>
        <v>0</v>
      </c>
      <c r="O17" s="10"/>
      <c r="P17" s="10">
        <f t="shared" si="4"/>
        <v>0</v>
      </c>
      <c r="Q17" s="10"/>
      <c r="R17" s="10">
        <f t="shared" si="9"/>
        <v>0</v>
      </c>
      <c r="S17" s="10" t="s">
        <v>5</v>
      </c>
      <c r="T17" s="10">
        <f t="shared" si="5"/>
        <v>100</v>
      </c>
      <c r="U17" s="10">
        <v>9</v>
      </c>
      <c r="V17" s="10">
        <f t="shared" si="6"/>
        <v>153</v>
      </c>
      <c r="W17" s="10">
        <v>84</v>
      </c>
      <c r="X17" s="11">
        <f t="shared" si="7"/>
        <v>588</v>
      </c>
      <c r="Y17" s="29">
        <f t="shared" si="8"/>
        <v>1576.9</v>
      </c>
      <c r="Z17" s="10"/>
    </row>
    <row r="18" spans="1:26" ht="18" customHeight="1">
      <c r="A18" s="35">
        <v>15</v>
      </c>
      <c r="B18" s="31" t="s">
        <v>107</v>
      </c>
      <c r="C18" s="31" t="s">
        <v>234</v>
      </c>
      <c r="D18" s="32" t="s">
        <v>108</v>
      </c>
      <c r="E18" s="32" t="s">
        <v>36</v>
      </c>
      <c r="F18" s="8" t="s">
        <v>5</v>
      </c>
      <c r="G18" s="33">
        <v>9.2</v>
      </c>
      <c r="H18" s="33">
        <f t="shared" si="0"/>
        <v>1011.9999999999999</v>
      </c>
      <c r="I18" s="34" t="str">
        <f t="shared" si="1"/>
        <v>ΟΚ</v>
      </c>
      <c r="J18" s="34"/>
      <c r="K18" s="35"/>
      <c r="L18" s="35">
        <f t="shared" si="2"/>
        <v>0</v>
      </c>
      <c r="M18" s="35"/>
      <c r="N18" s="35">
        <f t="shared" si="3"/>
        <v>0</v>
      </c>
      <c r="O18" s="35" t="s">
        <v>3</v>
      </c>
      <c r="P18" s="35">
        <f t="shared" si="4"/>
        <v>30</v>
      </c>
      <c r="Q18" s="35" t="s">
        <v>5</v>
      </c>
      <c r="R18" s="35">
        <f t="shared" si="9"/>
        <v>150</v>
      </c>
      <c r="S18" s="35" t="s">
        <v>5</v>
      </c>
      <c r="T18" s="35">
        <f t="shared" si="5"/>
        <v>100</v>
      </c>
      <c r="U18" s="35">
        <v>16</v>
      </c>
      <c r="V18" s="35">
        <f t="shared" si="6"/>
        <v>272</v>
      </c>
      <c r="W18" s="35"/>
      <c r="X18" s="36">
        <f t="shared" si="7"/>
        <v>0</v>
      </c>
      <c r="Y18" s="37">
        <f t="shared" si="8"/>
        <v>1564</v>
      </c>
      <c r="Z18" s="35"/>
    </row>
    <row r="19" spans="1:26" ht="18" customHeight="1">
      <c r="A19" s="35">
        <v>16</v>
      </c>
      <c r="B19" s="19" t="s">
        <v>165</v>
      </c>
      <c r="C19" s="19" t="s">
        <v>233</v>
      </c>
      <c r="D19" s="28" t="s">
        <v>166</v>
      </c>
      <c r="E19" s="28" t="s">
        <v>96</v>
      </c>
      <c r="F19" s="8" t="s">
        <v>5</v>
      </c>
      <c r="G19" s="8">
        <v>9.05</v>
      </c>
      <c r="H19" s="8">
        <f t="shared" si="0"/>
        <v>995.5000000000001</v>
      </c>
      <c r="I19" s="9" t="str">
        <f t="shared" si="1"/>
        <v>ΟΚ</v>
      </c>
      <c r="J19" s="9"/>
      <c r="K19" s="10"/>
      <c r="L19" s="10">
        <f t="shared" si="2"/>
        <v>0</v>
      </c>
      <c r="M19" s="10"/>
      <c r="N19" s="10">
        <f t="shared" si="3"/>
        <v>0</v>
      </c>
      <c r="O19" s="10" t="s">
        <v>2</v>
      </c>
      <c r="P19" s="10">
        <f t="shared" si="4"/>
        <v>70</v>
      </c>
      <c r="Q19" s="10"/>
      <c r="R19" s="10">
        <f t="shared" si="9"/>
        <v>0</v>
      </c>
      <c r="S19" s="10" t="s">
        <v>5</v>
      </c>
      <c r="T19" s="10">
        <f t="shared" si="5"/>
        <v>100</v>
      </c>
      <c r="U19" s="10">
        <v>23</v>
      </c>
      <c r="V19" s="10">
        <f t="shared" si="6"/>
        <v>391</v>
      </c>
      <c r="W19" s="10"/>
      <c r="X19" s="11">
        <f t="shared" si="7"/>
        <v>0</v>
      </c>
      <c r="Y19" s="29">
        <f t="shared" si="8"/>
        <v>1556.5</v>
      </c>
      <c r="Z19" s="10"/>
    </row>
    <row r="20" spans="1:26" s="4" customFormat="1" ht="15">
      <c r="A20" s="35">
        <v>17</v>
      </c>
      <c r="B20" s="31" t="s">
        <v>57</v>
      </c>
      <c r="C20" s="31" t="s">
        <v>187</v>
      </c>
      <c r="D20" s="32" t="s">
        <v>58</v>
      </c>
      <c r="E20" s="32" t="s">
        <v>59</v>
      </c>
      <c r="F20" s="33" t="s">
        <v>5</v>
      </c>
      <c r="G20" s="33">
        <v>7.08</v>
      </c>
      <c r="H20" s="33">
        <f t="shared" si="0"/>
        <v>778.8</v>
      </c>
      <c r="I20" s="34" t="str">
        <f t="shared" si="1"/>
        <v>ΟΚ</v>
      </c>
      <c r="J20" s="34"/>
      <c r="K20" s="35" t="s">
        <v>3</v>
      </c>
      <c r="L20" s="35">
        <f t="shared" si="2"/>
        <v>30</v>
      </c>
      <c r="M20" s="35" t="s">
        <v>3</v>
      </c>
      <c r="N20" s="35">
        <f t="shared" si="3"/>
        <v>30</v>
      </c>
      <c r="O20" s="35"/>
      <c r="P20" s="35">
        <f t="shared" si="4"/>
        <v>0</v>
      </c>
      <c r="Q20" s="35"/>
      <c r="R20" s="35">
        <f t="shared" si="9"/>
        <v>0</v>
      </c>
      <c r="S20" s="35" t="s">
        <v>5</v>
      </c>
      <c r="T20" s="35">
        <f t="shared" si="5"/>
        <v>100</v>
      </c>
      <c r="U20" s="35">
        <v>24</v>
      </c>
      <c r="V20" s="35">
        <f t="shared" si="6"/>
        <v>408</v>
      </c>
      <c r="W20" s="35">
        <v>23</v>
      </c>
      <c r="X20" s="36">
        <f t="shared" si="7"/>
        <v>161</v>
      </c>
      <c r="Y20" s="37">
        <f t="shared" si="8"/>
        <v>1507.8</v>
      </c>
      <c r="Z20" s="35"/>
    </row>
    <row r="21" spans="1:26" ht="18" customHeight="1">
      <c r="A21" s="35">
        <v>18</v>
      </c>
      <c r="B21" s="19" t="s">
        <v>162</v>
      </c>
      <c r="C21" s="19" t="s">
        <v>231</v>
      </c>
      <c r="D21" s="28" t="s">
        <v>163</v>
      </c>
      <c r="E21" s="28" t="s">
        <v>164</v>
      </c>
      <c r="F21" s="8" t="s">
        <v>5</v>
      </c>
      <c r="G21" s="8">
        <v>8.38</v>
      </c>
      <c r="H21" s="8">
        <f t="shared" si="0"/>
        <v>921.8000000000001</v>
      </c>
      <c r="I21" s="9" t="str">
        <f t="shared" si="1"/>
        <v>ΟΚ</v>
      </c>
      <c r="J21" s="9"/>
      <c r="K21" s="10"/>
      <c r="L21" s="10">
        <f t="shared" si="2"/>
        <v>0</v>
      </c>
      <c r="M21" s="10"/>
      <c r="N21" s="10">
        <f t="shared" si="3"/>
        <v>0</v>
      </c>
      <c r="O21" s="10"/>
      <c r="P21" s="10">
        <f t="shared" si="4"/>
        <v>0</v>
      </c>
      <c r="Q21" s="10"/>
      <c r="R21" s="10">
        <f t="shared" si="9"/>
        <v>0</v>
      </c>
      <c r="S21" s="10" t="s">
        <v>5</v>
      </c>
      <c r="T21" s="10">
        <f t="shared" si="5"/>
        <v>100</v>
      </c>
      <c r="U21" s="10">
        <v>10</v>
      </c>
      <c r="V21" s="10">
        <f t="shared" si="6"/>
        <v>170</v>
      </c>
      <c r="W21" s="10">
        <v>39</v>
      </c>
      <c r="X21" s="11">
        <f t="shared" si="7"/>
        <v>273</v>
      </c>
      <c r="Y21" s="29">
        <f t="shared" si="8"/>
        <v>1464.8000000000002</v>
      </c>
      <c r="Z21" s="10"/>
    </row>
    <row r="22" spans="1:26" ht="18" customHeight="1">
      <c r="A22" s="35">
        <v>19</v>
      </c>
      <c r="B22" s="19" t="s">
        <v>124</v>
      </c>
      <c r="C22" s="19" t="s">
        <v>212</v>
      </c>
      <c r="D22" s="28" t="s">
        <v>125</v>
      </c>
      <c r="E22" s="28" t="s">
        <v>70</v>
      </c>
      <c r="F22" s="8" t="s">
        <v>5</v>
      </c>
      <c r="G22" s="8">
        <v>9</v>
      </c>
      <c r="H22" s="8">
        <f t="shared" si="0"/>
        <v>990</v>
      </c>
      <c r="I22" s="9" t="str">
        <f t="shared" si="1"/>
        <v>ΟΚ</v>
      </c>
      <c r="J22" s="9"/>
      <c r="K22" s="10"/>
      <c r="L22" s="10">
        <f t="shared" si="2"/>
        <v>0</v>
      </c>
      <c r="M22" s="10"/>
      <c r="N22" s="10">
        <f t="shared" si="3"/>
        <v>0</v>
      </c>
      <c r="O22" s="10" t="s">
        <v>3</v>
      </c>
      <c r="P22" s="10">
        <f t="shared" si="4"/>
        <v>30</v>
      </c>
      <c r="Q22" s="10" t="s">
        <v>5</v>
      </c>
      <c r="R22" s="10">
        <f t="shared" si="9"/>
        <v>150</v>
      </c>
      <c r="S22" s="10" t="s">
        <v>5</v>
      </c>
      <c r="T22" s="10">
        <f t="shared" si="5"/>
        <v>100</v>
      </c>
      <c r="U22" s="10">
        <v>10</v>
      </c>
      <c r="V22" s="10">
        <f t="shared" si="6"/>
        <v>170</v>
      </c>
      <c r="W22" s="10"/>
      <c r="X22" s="11">
        <f t="shared" si="7"/>
        <v>0</v>
      </c>
      <c r="Y22" s="29">
        <f t="shared" si="8"/>
        <v>1440</v>
      </c>
      <c r="Z22" s="10"/>
    </row>
    <row r="23" spans="1:26" ht="18" customHeight="1">
      <c r="A23" s="35">
        <v>20</v>
      </c>
      <c r="B23" s="19" t="s">
        <v>112</v>
      </c>
      <c r="C23" s="19" t="s">
        <v>209</v>
      </c>
      <c r="D23" s="28" t="s">
        <v>113</v>
      </c>
      <c r="E23" s="28" t="s">
        <v>114</v>
      </c>
      <c r="F23" s="8" t="s">
        <v>5</v>
      </c>
      <c r="G23" s="8">
        <v>7.73</v>
      </c>
      <c r="H23" s="8">
        <f t="shared" si="0"/>
        <v>850.3000000000001</v>
      </c>
      <c r="I23" s="9" t="str">
        <f t="shared" si="1"/>
        <v>ΟΚ</v>
      </c>
      <c r="J23" s="9"/>
      <c r="K23" s="10"/>
      <c r="L23" s="10">
        <f t="shared" si="2"/>
        <v>0</v>
      </c>
      <c r="M23" s="10"/>
      <c r="N23" s="10">
        <f t="shared" si="3"/>
        <v>0</v>
      </c>
      <c r="O23" s="10"/>
      <c r="P23" s="10">
        <f t="shared" si="4"/>
        <v>0</v>
      </c>
      <c r="Q23" s="10"/>
      <c r="R23" s="10">
        <f t="shared" si="9"/>
        <v>0</v>
      </c>
      <c r="S23" s="10"/>
      <c r="T23" s="10">
        <f t="shared" si="5"/>
        <v>0</v>
      </c>
      <c r="U23" s="10">
        <v>20</v>
      </c>
      <c r="V23" s="10">
        <f t="shared" si="6"/>
        <v>340</v>
      </c>
      <c r="W23" s="10">
        <v>35</v>
      </c>
      <c r="X23" s="11">
        <f t="shared" si="7"/>
        <v>245</v>
      </c>
      <c r="Y23" s="29">
        <f t="shared" si="8"/>
        <v>1435.3000000000002</v>
      </c>
      <c r="Z23" s="10"/>
    </row>
    <row r="24" spans="1:26" ht="18" customHeight="1">
      <c r="A24" s="35">
        <v>21</v>
      </c>
      <c r="B24" s="19" t="s">
        <v>51</v>
      </c>
      <c r="C24" s="19" t="s">
        <v>185</v>
      </c>
      <c r="D24" s="28" t="s">
        <v>52</v>
      </c>
      <c r="E24" s="28" t="s">
        <v>53</v>
      </c>
      <c r="F24" s="8" t="s">
        <v>5</v>
      </c>
      <c r="G24" s="8">
        <v>7.5</v>
      </c>
      <c r="H24" s="8">
        <f t="shared" si="0"/>
        <v>825</v>
      </c>
      <c r="I24" s="9" t="str">
        <f t="shared" si="1"/>
        <v>ΟΚ</v>
      </c>
      <c r="J24" s="9"/>
      <c r="K24" s="10"/>
      <c r="L24" s="10">
        <f t="shared" si="2"/>
        <v>0</v>
      </c>
      <c r="M24" s="10"/>
      <c r="N24" s="10">
        <f t="shared" si="3"/>
        <v>0</v>
      </c>
      <c r="O24" s="10"/>
      <c r="P24" s="10">
        <f t="shared" si="4"/>
        <v>0</v>
      </c>
      <c r="Q24" s="10"/>
      <c r="R24" s="10">
        <f t="shared" si="9"/>
        <v>0</v>
      </c>
      <c r="S24" s="10" t="s">
        <v>5</v>
      </c>
      <c r="T24" s="10">
        <f t="shared" si="5"/>
        <v>100</v>
      </c>
      <c r="U24" s="10">
        <v>24</v>
      </c>
      <c r="V24" s="10">
        <f t="shared" si="6"/>
        <v>408</v>
      </c>
      <c r="W24" s="10">
        <v>13</v>
      </c>
      <c r="X24" s="11">
        <f t="shared" si="7"/>
        <v>91</v>
      </c>
      <c r="Y24" s="29">
        <f t="shared" si="8"/>
        <v>1424</v>
      </c>
      <c r="Z24" s="10"/>
    </row>
    <row r="25" spans="1:26" ht="18" customHeight="1">
      <c r="A25" s="35">
        <v>22</v>
      </c>
      <c r="B25" s="19" t="s">
        <v>141</v>
      </c>
      <c r="C25" s="19" t="s">
        <v>219</v>
      </c>
      <c r="D25" s="28" t="s">
        <v>142</v>
      </c>
      <c r="E25" s="28" t="s">
        <v>143</v>
      </c>
      <c r="F25" s="8" t="s">
        <v>5</v>
      </c>
      <c r="G25" s="8">
        <v>8.5</v>
      </c>
      <c r="H25" s="8">
        <f t="shared" si="0"/>
        <v>935</v>
      </c>
      <c r="I25" s="9" t="str">
        <f t="shared" si="1"/>
        <v>ΟΚ</v>
      </c>
      <c r="J25" s="9"/>
      <c r="K25" s="10"/>
      <c r="L25" s="10">
        <f t="shared" si="2"/>
        <v>0</v>
      </c>
      <c r="M25" s="10"/>
      <c r="N25" s="10">
        <f t="shared" si="3"/>
        <v>0</v>
      </c>
      <c r="O25" s="10"/>
      <c r="P25" s="10">
        <f t="shared" si="4"/>
        <v>0</v>
      </c>
      <c r="Q25" s="10" t="s">
        <v>5</v>
      </c>
      <c r="R25" s="10">
        <f t="shared" si="9"/>
        <v>150</v>
      </c>
      <c r="S25" s="10"/>
      <c r="T25" s="10">
        <f t="shared" si="5"/>
        <v>0</v>
      </c>
      <c r="U25" s="10">
        <v>14</v>
      </c>
      <c r="V25" s="10">
        <f t="shared" si="6"/>
        <v>238</v>
      </c>
      <c r="W25" s="10">
        <v>12</v>
      </c>
      <c r="X25" s="11">
        <f t="shared" si="7"/>
        <v>84</v>
      </c>
      <c r="Y25" s="29">
        <f t="shared" si="8"/>
        <v>1407</v>
      </c>
      <c r="Z25" s="10"/>
    </row>
    <row r="26" spans="1:26" ht="18" customHeight="1">
      <c r="A26" s="35">
        <v>23</v>
      </c>
      <c r="B26" s="31" t="s">
        <v>45</v>
      </c>
      <c r="C26" s="31" t="s">
        <v>182</v>
      </c>
      <c r="D26" s="32" t="s">
        <v>46</v>
      </c>
      <c r="E26" s="32" t="s">
        <v>47</v>
      </c>
      <c r="F26" s="33" t="s">
        <v>5</v>
      </c>
      <c r="G26" s="33">
        <v>8.86</v>
      </c>
      <c r="H26" s="33">
        <f t="shared" si="0"/>
        <v>974.5999999999999</v>
      </c>
      <c r="I26" s="34" t="str">
        <f t="shared" si="1"/>
        <v>ΟΚ</v>
      </c>
      <c r="J26" s="34"/>
      <c r="K26" s="35"/>
      <c r="L26" s="35">
        <f t="shared" si="2"/>
        <v>0</v>
      </c>
      <c r="M26" s="35"/>
      <c r="N26" s="35">
        <f t="shared" si="3"/>
        <v>0</v>
      </c>
      <c r="O26" s="35" t="s">
        <v>6</v>
      </c>
      <c r="P26" s="35">
        <f t="shared" si="4"/>
        <v>50</v>
      </c>
      <c r="Q26" s="35" t="s">
        <v>5</v>
      </c>
      <c r="R26" s="35">
        <f t="shared" si="9"/>
        <v>150</v>
      </c>
      <c r="S26" s="35"/>
      <c r="T26" s="35">
        <f t="shared" si="5"/>
        <v>0</v>
      </c>
      <c r="U26" s="35">
        <v>12</v>
      </c>
      <c r="V26" s="35">
        <f t="shared" si="6"/>
        <v>204</v>
      </c>
      <c r="W26" s="35"/>
      <c r="X26" s="36">
        <f t="shared" si="7"/>
        <v>0</v>
      </c>
      <c r="Y26" s="37">
        <f t="shared" si="8"/>
        <v>1378.6</v>
      </c>
      <c r="Z26" s="35"/>
    </row>
    <row r="27" spans="1:26" s="4" customFormat="1" ht="18" customHeight="1">
      <c r="A27" s="35">
        <v>24</v>
      </c>
      <c r="B27" s="31" t="s">
        <v>222</v>
      </c>
      <c r="C27" s="31" t="s">
        <v>221</v>
      </c>
      <c r="D27" s="32" t="s">
        <v>144</v>
      </c>
      <c r="E27" s="32" t="s">
        <v>36</v>
      </c>
      <c r="F27" s="33" t="s">
        <v>5</v>
      </c>
      <c r="G27" s="33">
        <v>5.73</v>
      </c>
      <c r="H27" s="33">
        <f t="shared" si="0"/>
        <v>630.3000000000001</v>
      </c>
      <c r="I27" s="34" t="str">
        <f t="shared" si="1"/>
        <v>ΟΚ</v>
      </c>
      <c r="J27" s="34"/>
      <c r="K27" s="35"/>
      <c r="L27" s="35">
        <f t="shared" si="2"/>
        <v>0</v>
      </c>
      <c r="M27" s="35"/>
      <c r="N27" s="35">
        <f t="shared" si="3"/>
        <v>0</v>
      </c>
      <c r="O27" s="35"/>
      <c r="P27" s="35">
        <f t="shared" si="4"/>
        <v>0</v>
      </c>
      <c r="Q27" s="35"/>
      <c r="R27" s="35">
        <f t="shared" si="9"/>
        <v>0</v>
      </c>
      <c r="S27" s="35" t="s">
        <v>5</v>
      </c>
      <c r="T27" s="35">
        <f t="shared" si="5"/>
        <v>100</v>
      </c>
      <c r="U27" s="35">
        <v>24</v>
      </c>
      <c r="V27" s="35">
        <f t="shared" si="6"/>
        <v>408</v>
      </c>
      <c r="W27" s="35">
        <v>34</v>
      </c>
      <c r="X27" s="36">
        <f t="shared" si="7"/>
        <v>238</v>
      </c>
      <c r="Y27" s="37">
        <f t="shared" si="8"/>
        <v>1376.3000000000002</v>
      </c>
      <c r="Z27" s="35"/>
    </row>
    <row r="28" spans="1:26" s="4" customFormat="1" ht="18" customHeight="1">
      <c r="A28" s="35">
        <v>25</v>
      </c>
      <c r="B28" s="19" t="s">
        <v>104</v>
      </c>
      <c r="C28" s="19" t="s">
        <v>207</v>
      </c>
      <c r="D28" s="28" t="s">
        <v>105</v>
      </c>
      <c r="E28" s="28" t="s">
        <v>106</v>
      </c>
      <c r="F28" s="8" t="s">
        <v>5</v>
      </c>
      <c r="G28" s="8">
        <v>9</v>
      </c>
      <c r="H28" s="8">
        <f t="shared" si="0"/>
        <v>990</v>
      </c>
      <c r="I28" s="9" t="str">
        <f t="shared" si="1"/>
        <v>ΟΚ</v>
      </c>
      <c r="J28" s="9"/>
      <c r="K28" s="10"/>
      <c r="L28" s="10">
        <f t="shared" si="2"/>
        <v>0</v>
      </c>
      <c r="M28" s="10"/>
      <c r="N28" s="10">
        <f t="shared" si="3"/>
        <v>0</v>
      </c>
      <c r="O28" s="10"/>
      <c r="P28" s="10">
        <f t="shared" si="4"/>
        <v>0</v>
      </c>
      <c r="Q28" s="10" t="s">
        <v>5</v>
      </c>
      <c r="R28" s="10">
        <f t="shared" si="9"/>
        <v>150</v>
      </c>
      <c r="S28" s="10" t="s">
        <v>5</v>
      </c>
      <c r="T28" s="10">
        <f t="shared" si="5"/>
        <v>100</v>
      </c>
      <c r="U28" s="10">
        <v>8</v>
      </c>
      <c r="V28" s="10">
        <f t="shared" si="6"/>
        <v>136</v>
      </c>
      <c r="W28" s="10"/>
      <c r="X28" s="11">
        <f t="shared" si="7"/>
        <v>0</v>
      </c>
      <c r="Y28" s="29">
        <f t="shared" si="8"/>
        <v>1376</v>
      </c>
      <c r="Z28" s="10"/>
    </row>
    <row r="29" spans="1:26" ht="18" customHeight="1">
      <c r="A29" s="35">
        <v>26</v>
      </c>
      <c r="B29" s="19" t="s">
        <v>24</v>
      </c>
      <c r="C29" s="19" t="s">
        <v>174</v>
      </c>
      <c r="D29" s="28" t="s">
        <v>172</v>
      </c>
      <c r="E29" s="28" t="s">
        <v>25</v>
      </c>
      <c r="F29" s="8" t="s">
        <v>5</v>
      </c>
      <c r="G29" s="8">
        <v>6.3</v>
      </c>
      <c r="H29" s="8">
        <f t="shared" si="0"/>
        <v>693</v>
      </c>
      <c r="I29" s="9" t="str">
        <f t="shared" si="1"/>
        <v>ΟΚ</v>
      </c>
      <c r="J29" s="9"/>
      <c r="K29" s="10"/>
      <c r="L29" s="10">
        <f t="shared" si="2"/>
        <v>0</v>
      </c>
      <c r="M29" s="10"/>
      <c r="N29" s="10">
        <f t="shared" si="3"/>
        <v>0</v>
      </c>
      <c r="O29" s="10" t="s">
        <v>3</v>
      </c>
      <c r="P29" s="10">
        <f t="shared" si="4"/>
        <v>30</v>
      </c>
      <c r="Q29" s="10" t="s">
        <v>5</v>
      </c>
      <c r="R29" s="10">
        <f t="shared" si="9"/>
        <v>150</v>
      </c>
      <c r="S29" s="10"/>
      <c r="T29" s="10">
        <f t="shared" si="5"/>
        <v>0</v>
      </c>
      <c r="U29" s="10">
        <v>24</v>
      </c>
      <c r="V29" s="10">
        <f t="shared" si="6"/>
        <v>408</v>
      </c>
      <c r="W29" s="10">
        <v>9</v>
      </c>
      <c r="X29" s="11">
        <f t="shared" si="7"/>
        <v>63</v>
      </c>
      <c r="Y29" s="29">
        <f t="shared" si="8"/>
        <v>1344</v>
      </c>
      <c r="Z29" s="10"/>
    </row>
    <row r="30" spans="1:26" ht="18" customHeight="1">
      <c r="A30" s="35">
        <v>27</v>
      </c>
      <c r="B30" s="19" t="s">
        <v>40</v>
      </c>
      <c r="C30" s="19" t="s">
        <v>180</v>
      </c>
      <c r="D30" s="28" t="s">
        <v>41</v>
      </c>
      <c r="E30" s="28" t="s">
        <v>36</v>
      </c>
      <c r="F30" s="8" t="s">
        <v>5</v>
      </c>
      <c r="G30" s="8">
        <v>8.85</v>
      </c>
      <c r="H30" s="8">
        <f t="shared" si="0"/>
        <v>973.5</v>
      </c>
      <c r="I30" s="9" t="str">
        <f t="shared" si="1"/>
        <v>ΟΚ</v>
      </c>
      <c r="J30" s="9"/>
      <c r="K30" s="10"/>
      <c r="L30" s="10">
        <f t="shared" si="2"/>
        <v>0</v>
      </c>
      <c r="M30" s="10"/>
      <c r="N30" s="10">
        <f t="shared" si="3"/>
        <v>0</v>
      </c>
      <c r="O30" s="10" t="s">
        <v>3</v>
      </c>
      <c r="P30" s="10">
        <f t="shared" si="4"/>
        <v>30</v>
      </c>
      <c r="Q30" s="10"/>
      <c r="R30" s="10">
        <f t="shared" si="9"/>
        <v>0</v>
      </c>
      <c r="S30" s="10" t="s">
        <v>5</v>
      </c>
      <c r="T30" s="10">
        <f t="shared" si="5"/>
        <v>100</v>
      </c>
      <c r="U30" s="10">
        <v>14</v>
      </c>
      <c r="V30" s="10">
        <f t="shared" si="6"/>
        <v>238</v>
      </c>
      <c r="W30" s="10"/>
      <c r="X30" s="11">
        <f t="shared" si="7"/>
        <v>0</v>
      </c>
      <c r="Y30" s="29">
        <f t="shared" si="8"/>
        <v>1341.5</v>
      </c>
      <c r="Z30" s="10"/>
    </row>
    <row r="31" spans="1:26" ht="18" customHeight="1">
      <c r="A31" s="35">
        <v>28</v>
      </c>
      <c r="B31" s="19" t="s">
        <v>128</v>
      </c>
      <c r="C31" s="19" t="s">
        <v>214</v>
      </c>
      <c r="D31" s="28" t="s">
        <v>129</v>
      </c>
      <c r="E31" s="28" t="s">
        <v>28</v>
      </c>
      <c r="F31" s="8" t="s">
        <v>5</v>
      </c>
      <c r="G31" s="8">
        <v>9.9</v>
      </c>
      <c r="H31" s="8">
        <f t="shared" si="0"/>
        <v>1089</v>
      </c>
      <c r="I31" s="9" t="str">
        <f t="shared" si="1"/>
        <v>ΟΚ</v>
      </c>
      <c r="J31" s="9"/>
      <c r="K31" s="10"/>
      <c r="L31" s="10">
        <f t="shared" si="2"/>
        <v>0</v>
      </c>
      <c r="M31" s="10"/>
      <c r="N31" s="10">
        <f t="shared" si="3"/>
        <v>0</v>
      </c>
      <c r="O31" s="10"/>
      <c r="P31" s="10">
        <f t="shared" si="4"/>
        <v>0</v>
      </c>
      <c r="Q31" s="10" t="s">
        <v>5</v>
      </c>
      <c r="R31" s="10">
        <f t="shared" si="9"/>
        <v>150</v>
      </c>
      <c r="S31" s="10" t="s">
        <v>5</v>
      </c>
      <c r="T31" s="10">
        <f t="shared" si="5"/>
        <v>100</v>
      </c>
      <c r="U31" s="10"/>
      <c r="V31" s="10">
        <f t="shared" si="6"/>
        <v>0</v>
      </c>
      <c r="W31" s="10"/>
      <c r="X31" s="11">
        <f t="shared" si="7"/>
        <v>0</v>
      </c>
      <c r="Y31" s="29">
        <f t="shared" si="8"/>
        <v>1339</v>
      </c>
      <c r="Z31" s="10"/>
    </row>
    <row r="32" spans="1:26" ht="18" customHeight="1">
      <c r="A32" s="35">
        <v>29</v>
      </c>
      <c r="B32" s="19" t="s">
        <v>91</v>
      </c>
      <c r="C32" s="19" t="s">
        <v>202</v>
      </c>
      <c r="D32" s="28" t="s">
        <v>92</v>
      </c>
      <c r="E32" s="28" t="s">
        <v>93</v>
      </c>
      <c r="F32" s="8" t="s">
        <v>5</v>
      </c>
      <c r="G32" s="8">
        <v>9.4</v>
      </c>
      <c r="H32" s="8">
        <f t="shared" si="0"/>
        <v>1034</v>
      </c>
      <c r="I32" s="9" t="str">
        <f t="shared" si="1"/>
        <v>ΟΚ</v>
      </c>
      <c r="J32" s="9"/>
      <c r="K32" s="10"/>
      <c r="L32" s="10">
        <f t="shared" si="2"/>
        <v>0</v>
      </c>
      <c r="M32" s="10"/>
      <c r="N32" s="10">
        <f t="shared" si="3"/>
        <v>0</v>
      </c>
      <c r="O32" s="10" t="s">
        <v>3</v>
      </c>
      <c r="P32" s="10">
        <f t="shared" si="4"/>
        <v>30</v>
      </c>
      <c r="Q32" s="10"/>
      <c r="R32" s="10">
        <f t="shared" si="9"/>
        <v>0</v>
      </c>
      <c r="S32" s="10" t="s">
        <v>5</v>
      </c>
      <c r="T32" s="10">
        <f t="shared" si="5"/>
        <v>100</v>
      </c>
      <c r="U32" s="10">
        <v>8</v>
      </c>
      <c r="V32" s="10">
        <f t="shared" si="6"/>
        <v>136</v>
      </c>
      <c r="W32" s="10">
        <v>5</v>
      </c>
      <c r="X32" s="11">
        <f t="shared" si="7"/>
        <v>35</v>
      </c>
      <c r="Y32" s="29">
        <f t="shared" si="8"/>
        <v>1335</v>
      </c>
      <c r="Z32" s="10"/>
    </row>
    <row r="33" spans="1:26" ht="18" customHeight="1">
      <c r="A33" s="35">
        <v>30</v>
      </c>
      <c r="B33" s="19" t="s">
        <v>88</v>
      </c>
      <c r="C33" s="19" t="s">
        <v>201</v>
      </c>
      <c r="D33" s="28" t="s">
        <v>89</v>
      </c>
      <c r="E33" s="28" t="s">
        <v>90</v>
      </c>
      <c r="F33" s="8" t="s">
        <v>5</v>
      </c>
      <c r="G33" s="8">
        <v>9.36</v>
      </c>
      <c r="H33" s="8">
        <f t="shared" si="0"/>
        <v>1029.6</v>
      </c>
      <c r="I33" s="9" t="str">
        <f t="shared" si="1"/>
        <v>ΟΚ</v>
      </c>
      <c r="J33" s="9"/>
      <c r="K33" s="10"/>
      <c r="L33" s="10">
        <f t="shared" si="2"/>
        <v>0</v>
      </c>
      <c r="M33" s="10"/>
      <c r="N33" s="10">
        <f t="shared" si="3"/>
        <v>0</v>
      </c>
      <c r="O33" s="10" t="s">
        <v>3</v>
      </c>
      <c r="P33" s="10">
        <f t="shared" si="4"/>
        <v>30</v>
      </c>
      <c r="Q33" s="10" t="s">
        <v>5</v>
      </c>
      <c r="R33" s="10">
        <f t="shared" si="9"/>
        <v>150</v>
      </c>
      <c r="S33" s="10" t="s">
        <v>5</v>
      </c>
      <c r="T33" s="10">
        <f t="shared" si="5"/>
        <v>100</v>
      </c>
      <c r="U33" s="10"/>
      <c r="V33" s="10">
        <f t="shared" si="6"/>
        <v>0</v>
      </c>
      <c r="W33" s="10"/>
      <c r="X33" s="11">
        <f t="shared" si="7"/>
        <v>0</v>
      </c>
      <c r="Y33" s="29">
        <f t="shared" si="8"/>
        <v>1309.6</v>
      </c>
      <c r="Z33" s="10"/>
    </row>
    <row r="34" spans="1:26" ht="18" customHeight="1">
      <c r="A34" s="35">
        <v>31</v>
      </c>
      <c r="B34" s="19" t="s">
        <v>151</v>
      </c>
      <c r="C34" s="19" t="s">
        <v>226</v>
      </c>
      <c r="D34" s="28" t="s">
        <v>152</v>
      </c>
      <c r="E34" s="28" t="s">
        <v>153</v>
      </c>
      <c r="F34" s="8" t="s">
        <v>5</v>
      </c>
      <c r="G34" s="8">
        <v>8</v>
      </c>
      <c r="H34" s="8">
        <f t="shared" si="0"/>
        <v>880</v>
      </c>
      <c r="I34" s="9" t="str">
        <f t="shared" si="1"/>
        <v>ΟΚ</v>
      </c>
      <c r="J34" s="9"/>
      <c r="K34" s="10"/>
      <c r="L34" s="10">
        <f t="shared" si="2"/>
        <v>0</v>
      </c>
      <c r="M34" s="10"/>
      <c r="N34" s="10">
        <f t="shared" si="3"/>
        <v>0</v>
      </c>
      <c r="O34" s="10"/>
      <c r="P34" s="10">
        <f t="shared" si="4"/>
        <v>0</v>
      </c>
      <c r="Q34" s="10"/>
      <c r="R34" s="10">
        <f t="shared" si="9"/>
        <v>0</v>
      </c>
      <c r="S34" s="10"/>
      <c r="T34" s="10">
        <f t="shared" si="5"/>
        <v>0</v>
      </c>
      <c r="U34" s="10"/>
      <c r="V34" s="10">
        <f t="shared" si="6"/>
        <v>0</v>
      </c>
      <c r="W34" s="10">
        <v>52</v>
      </c>
      <c r="X34" s="11">
        <f t="shared" si="7"/>
        <v>364</v>
      </c>
      <c r="Y34" s="29">
        <f t="shared" si="8"/>
        <v>1244</v>
      </c>
      <c r="Z34" s="10"/>
    </row>
    <row r="35" spans="1:26" ht="18" customHeight="1">
      <c r="A35" s="35">
        <v>32</v>
      </c>
      <c r="B35" s="19" t="s">
        <v>37</v>
      </c>
      <c r="C35" s="19" t="s">
        <v>179</v>
      </c>
      <c r="D35" s="28" t="s">
        <v>38</v>
      </c>
      <c r="E35" s="28" t="s">
        <v>39</v>
      </c>
      <c r="F35" s="8" t="s">
        <v>5</v>
      </c>
      <c r="G35" s="8">
        <v>9.45</v>
      </c>
      <c r="H35" s="8">
        <f t="shared" si="0"/>
        <v>1039.5</v>
      </c>
      <c r="I35" s="9" t="str">
        <f t="shared" si="1"/>
        <v>ΟΚ</v>
      </c>
      <c r="J35" s="9"/>
      <c r="K35" s="10" t="s">
        <v>3</v>
      </c>
      <c r="L35" s="10">
        <f t="shared" si="2"/>
        <v>30</v>
      </c>
      <c r="M35" s="10"/>
      <c r="N35" s="10">
        <f t="shared" si="3"/>
        <v>0</v>
      </c>
      <c r="O35" s="10"/>
      <c r="P35" s="10">
        <f t="shared" si="4"/>
        <v>0</v>
      </c>
      <c r="Q35" s="10" t="s">
        <v>5</v>
      </c>
      <c r="R35" s="10">
        <f t="shared" si="9"/>
        <v>150</v>
      </c>
      <c r="S35" s="10"/>
      <c r="T35" s="10">
        <f t="shared" si="5"/>
        <v>0</v>
      </c>
      <c r="U35" s="10"/>
      <c r="V35" s="10">
        <f t="shared" si="6"/>
        <v>0</v>
      </c>
      <c r="W35" s="10"/>
      <c r="X35" s="11">
        <f t="shared" si="7"/>
        <v>0</v>
      </c>
      <c r="Y35" s="29">
        <f t="shared" si="8"/>
        <v>1219.5</v>
      </c>
      <c r="Z35" s="10"/>
    </row>
    <row r="36" spans="1:26" s="4" customFormat="1" ht="18" customHeight="1">
      <c r="A36" s="35">
        <v>33</v>
      </c>
      <c r="B36" s="19" t="s">
        <v>135</v>
      </c>
      <c r="C36" s="19" t="s">
        <v>217</v>
      </c>
      <c r="D36" s="28" t="s">
        <v>136</v>
      </c>
      <c r="E36" s="28" t="s">
        <v>137</v>
      </c>
      <c r="F36" s="8" t="s">
        <v>5</v>
      </c>
      <c r="G36" s="8">
        <v>8.8</v>
      </c>
      <c r="H36" s="8">
        <f aca="true" t="shared" si="10" ref="H36:H61">G36*110</f>
        <v>968.0000000000001</v>
      </c>
      <c r="I36" s="9" t="str">
        <f aca="true" t="shared" si="11" ref="I36:I61">IF(F36="ΝΑΙ","ΟΚ","ΑΠΟΡΡΙΠΤΕΤΑΙ")</f>
        <v>ΟΚ</v>
      </c>
      <c r="J36" s="9"/>
      <c r="K36" s="10"/>
      <c r="L36" s="10">
        <f aca="true" t="shared" si="12" ref="L36:L61">IF(K36="ΑΡΙΣΤΗ",70,IF(K36="ΠΟΛΥ ΚΑΛΗ",50,IF(K36="ΚΑΛΗ",30,)))</f>
        <v>0</v>
      </c>
      <c r="M36" s="10"/>
      <c r="N36" s="10">
        <f aca="true" t="shared" si="13" ref="N36:N61">IF(M36="ΑΡΙΣΤΗ",70,IF(M36="ΠΟΛΥ ΚΑΛΗ",50,IF(M36="ΚΑΛΗ",30,)))</f>
        <v>0</v>
      </c>
      <c r="O36" s="10"/>
      <c r="P36" s="10">
        <f aca="true" t="shared" si="14" ref="P36:P61">IF(O36="ΑΡΙΣΤΗ",70,IF(O36="ΠΟΛΥ ΚΑΛΗ",50,IF(O36="ΚΑΛΗ",30,)))</f>
        <v>0</v>
      </c>
      <c r="Q36" s="10" t="s">
        <v>5</v>
      </c>
      <c r="R36" s="10">
        <f t="shared" si="9"/>
        <v>150</v>
      </c>
      <c r="S36" s="10" t="s">
        <v>5</v>
      </c>
      <c r="T36" s="10">
        <f aca="true" t="shared" si="15" ref="T36:T61">IF(S36="ΝΑΙ",100,0)</f>
        <v>100</v>
      </c>
      <c r="U36" s="10"/>
      <c r="V36" s="10">
        <f aca="true" t="shared" si="16" ref="V36:V61">U36*17</f>
        <v>0</v>
      </c>
      <c r="W36" s="10"/>
      <c r="X36" s="11">
        <f aca="true" t="shared" si="17" ref="X36:X61">W36*7</f>
        <v>0</v>
      </c>
      <c r="Y36" s="29">
        <f aca="true" t="shared" si="18" ref="Y36:Y61">H36+R36+L36+N36+P36+T36+V36+X36</f>
        <v>1218</v>
      </c>
      <c r="Z36" s="10"/>
    </row>
    <row r="37" spans="1:26" ht="18" customHeight="1">
      <c r="A37" s="35">
        <v>34</v>
      </c>
      <c r="B37" s="19" t="s">
        <v>138</v>
      </c>
      <c r="C37" s="19" t="s">
        <v>218</v>
      </c>
      <c r="D37" s="28" t="s">
        <v>139</v>
      </c>
      <c r="E37" s="28" t="s">
        <v>140</v>
      </c>
      <c r="F37" s="8" t="s">
        <v>5</v>
      </c>
      <c r="G37" s="8">
        <v>9.88</v>
      </c>
      <c r="H37" s="8">
        <f t="shared" si="10"/>
        <v>1086.8000000000002</v>
      </c>
      <c r="I37" s="9" t="str">
        <f t="shared" si="11"/>
        <v>ΟΚ</v>
      </c>
      <c r="J37" s="9"/>
      <c r="K37" s="10"/>
      <c r="L37" s="10">
        <f t="shared" si="12"/>
        <v>0</v>
      </c>
      <c r="M37" s="10"/>
      <c r="N37" s="10">
        <f t="shared" si="13"/>
        <v>0</v>
      </c>
      <c r="O37" s="10" t="s">
        <v>3</v>
      </c>
      <c r="P37" s="10">
        <f t="shared" si="14"/>
        <v>30</v>
      </c>
      <c r="Q37" s="10"/>
      <c r="R37" s="10">
        <f t="shared" si="9"/>
        <v>0</v>
      </c>
      <c r="S37" s="10" t="s">
        <v>5</v>
      </c>
      <c r="T37" s="10">
        <f t="shared" si="15"/>
        <v>100</v>
      </c>
      <c r="U37" s="10"/>
      <c r="V37" s="10">
        <f t="shared" si="16"/>
        <v>0</v>
      </c>
      <c r="W37" s="10"/>
      <c r="X37" s="11">
        <f t="shared" si="17"/>
        <v>0</v>
      </c>
      <c r="Y37" s="29">
        <f t="shared" si="18"/>
        <v>1216.8000000000002</v>
      </c>
      <c r="Z37" s="10"/>
    </row>
    <row r="38" spans="1:26" ht="18" customHeight="1">
      <c r="A38" s="35">
        <v>35</v>
      </c>
      <c r="B38" s="19" t="s">
        <v>99</v>
      </c>
      <c r="C38" s="19" t="s">
        <v>205</v>
      </c>
      <c r="D38" s="28" t="s">
        <v>100</v>
      </c>
      <c r="E38" s="28" t="s">
        <v>101</v>
      </c>
      <c r="F38" s="8" t="s">
        <v>5</v>
      </c>
      <c r="G38" s="8">
        <v>7.3</v>
      </c>
      <c r="H38" s="8">
        <f t="shared" si="10"/>
        <v>803</v>
      </c>
      <c r="I38" s="9" t="str">
        <f t="shared" si="11"/>
        <v>ΟΚ</v>
      </c>
      <c r="J38" s="9"/>
      <c r="K38" s="10"/>
      <c r="L38" s="10">
        <f t="shared" si="12"/>
        <v>0</v>
      </c>
      <c r="M38" s="10"/>
      <c r="N38" s="10">
        <f t="shared" si="13"/>
        <v>0</v>
      </c>
      <c r="O38" s="10"/>
      <c r="P38" s="10">
        <f t="shared" si="14"/>
        <v>0</v>
      </c>
      <c r="Q38" s="10"/>
      <c r="R38" s="10">
        <f aca="true" t="shared" si="19" ref="R38:R61">IF(Q38="ΝΑΙ",150,0)</f>
        <v>0</v>
      </c>
      <c r="S38" s="10" t="s">
        <v>5</v>
      </c>
      <c r="T38" s="10">
        <f t="shared" si="15"/>
        <v>100</v>
      </c>
      <c r="U38" s="10"/>
      <c r="V38" s="10">
        <f t="shared" si="16"/>
        <v>0</v>
      </c>
      <c r="W38" s="10">
        <v>44</v>
      </c>
      <c r="X38" s="11">
        <f t="shared" si="17"/>
        <v>308</v>
      </c>
      <c r="Y38" s="29">
        <f t="shared" si="18"/>
        <v>1211</v>
      </c>
      <c r="Z38" s="10"/>
    </row>
    <row r="39" spans="1:26" s="4" customFormat="1" ht="18" customHeight="1">
      <c r="A39" s="35">
        <v>36</v>
      </c>
      <c r="B39" s="19" t="s">
        <v>60</v>
      </c>
      <c r="C39" s="19" t="s">
        <v>188</v>
      </c>
      <c r="D39" s="28" t="s">
        <v>61</v>
      </c>
      <c r="E39" s="28" t="s">
        <v>62</v>
      </c>
      <c r="F39" s="8" t="s">
        <v>5</v>
      </c>
      <c r="G39" s="8">
        <v>8.57</v>
      </c>
      <c r="H39" s="8">
        <f t="shared" si="10"/>
        <v>942.7</v>
      </c>
      <c r="I39" s="9" t="str">
        <f t="shared" si="11"/>
        <v>ΟΚ</v>
      </c>
      <c r="J39" s="9"/>
      <c r="K39" s="10"/>
      <c r="L39" s="10">
        <f t="shared" si="12"/>
        <v>0</v>
      </c>
      <c r="M39" s="10"/>
      <c r="N39" s="10">
        <f t="shared" si="13"/>
        <v>0</v>
      </c>
      <c r="O39" s="10"/>
      <c r="P39" s="10">
        <f t="shared" si="14"/>
        <v>0</v>
      </c>
      <c r="Q39" s="10"/>
      <c r="R39" s="10">
        <f t="shared" si="19"/>
        <v>0</v>
      </c>
      <c r="S39" s="10" t="s">
        <v>5</v>
      </c>
      <c r="T39" s="10">
        <f t="shared" si="15"/>
        <v>100</v>
      </c>
      <c r="U39" s="10">
        <v>1</v>
      </c>
      <c r="V39" s="10">
        <f t="shared" si="16"/>
        <v>17</v>
      </c>
      <c r="W39" s="10">
        <v>18</v>
      </c>
      <c r="X39" s="11">
        <f t="shared" si="17"/>
        <v>126</v>
      </c>
      <c r="Y39" s="29">
        <f t="shared" si="18"/>
        <v>1185.7</v>
      </c>
      <c r="Z39" s="10"/>
    </row>
    <row r="40" spans="1:26" ht="18" customHeight="1">
      <c r="A40" s="35">
        <v>37</v>
      </c>
      <c r="B40" s="19" t="s">
        <v>68</v>
      </c>
      <c r="C40" s="19" t="s">
        <v>192</v>
      </c>
      <c r="D40" s="28" t="s">
        <v>69</v>
      </c>
      <c r="E40" s="28" t="s">
        <v>70</v>
      </c>
      <c r="F40" s="8" t="s">
        <v>5</v>
      </c>
      <c r="G40" s="8">
        <v>8.21</v>
      </c>
      <c r="H40" s="8">
        <f t="shared" si="10"/>
        <v>903.1000000000001</v>
      </c>
      <c r="I40" s="9" t="str">
        <f t="shared" si="11"/>
        <v>ΟΚ</v>
      </c>
      <c r="J40" s="9"/>
      <c r="K40" s="10"/>
      <c r="L40" s="10">
        <f t="shared" si="12"/>
        <v>0</v>
      </c>
      <c r="M40" s="10"/>
      <c r="N40" s="10">
        <f t="shared" si="13"/>
        <v>0</v>
      </c>
      <c r="O40" s="10"/>
      <c r="P40" s="10">
        <f t="shared" si="14"/>
        <v>0</v>
      </c>
      <c r="Q40" s="10" t="s">
        <v>5</v>
      </c>
      <c r="R40" s="10">
        <f t="shared" si="19"/>
        <v>150</v>
      </c>
      <c r="S40" s="10" t="s">
        <v>5</v>
      </c>
      <c r="T40" s="10">
        <f t="shared" si="15"/>
        <v>100</v>
      </c>
      <c r="U40" s="10"/>
      <c r="V40" s="10">
        <f t="shared" si="16"/>
        <v>0</v>
      </c>
      <c r="W40" s="10"/>
      <c r="X40" s="11">
        <f t="shared" si="17"/>
        <v>0</v>
      </c>
      <c r="Y40" s="29">
        <f t="shared" si="18"/>
        <v>1153.1000000000001</v>
      </c>
      <c r="Z40" s="10"/>
    </row>
    <row r="41" spans="1:26" ht="18" customHeight="1">
      <c r="A41" s="35">
        <v>38</v>
      </c>
      <c r="B41" s="19" t="s">
        <v>145</v>
      </c>
      <c r="C41" s="19" t="s">
        <v>224</v>
      </c>
      <c r="D41" s="28" t="s">
        <v>146</v>
      </c>
      <c r="E41" s="28" t="s">
        <v>147</v>
      </c>
      <c r="F41" s="8" t="s">
        <v>5</v>
      </c>
      <c r="G41" s="8">
        <v>8.5</v>
      </c>
      <c r="H41" s="8">
        <f t="shared" si="10"/>
        <v>935</v>
      </c>
      <c r="I41" s="9" t="str">
        <f t="shared" si="11"/>
        <v>ΟΚ</v>
      </c>
      <c r="J41" s="9"/>
      <c r="K41" s="10"/>
      <c r="L41" s="10">
        <f t="shared" si="12"/>
        <v>0</v>
      </c>
      <c r="M41" s="10"/>
      <c r="N41" s="10">
        <f t="shared" si="13"/>
        <v>0</v>
      </c>
      <c r="O41" s="10" t="s">
        <v>3</v>
      </c>
      <c r="P41" s="10">
        <f t="shared" si="14"/>
        <v>30</v>
      </c>
      <c r="Q41" s="10"/>
      <c r="R41" s="10">
        <f t="shared" si="19"/>
        <v>0</v>
      </c>
      <c r="S41" s="10" t="s">
        <v>5</v>
      </c>
      <c r="T41" s="10">
        <f t="shared" si="15"/>
        <v>100</v>
      </c>
      <c r="U41" s="10"/>
      <c r="V41" s="10">
        <f t="shared" si="16"/>
        <v>0</v>
      </c>
      <c r="W41" s="10">
        <v>11</v>
      </c>
      <c r="X41" s="11">
        <f t="shared" si="17"/>
        <v>77</v>
      </c>
      <c r="Y41" s="29">
        <f t="shared" si="18"/>
        <v>1142</v>
      </c>
      <c r="Z41" s="10"/>
    </row>
    <row r="42" spans="1:26" ht="18" customHeight="1">
      <c r="A42" s="35">
        <v>39</v>
      </c>
      <c r="B42" s="19" t="s">
        <v>86</v>
      </c>
      <c r="C42" s="19" t="s">
        <v>200</v>
      </c>
      <c r="D42" s="28" t="s">
        <v>87</v>
      </c>
      <c r="E42" s="28" t="s">
        <v>50</v>
      </c>
      <c r="F42" s="8" t="s">
        <v>5</v>
      </c>
      <c r="G42" s="8">
        <v>9.7</v>
      </c>
      <c r="H42" s="8">
        <f t="shared" si="10"/>
        <v>1067</v>
      </c>
      <c r="I42" s="9" t="str">
        <f t="shared" si="11"/>
        <v>ΟΚ</v>
      </c>
      <c r="J42" s="9"/>
      <c r="K42" s="10"/>
      <c r="L42" s="10">
        <f t="shared" si="12"/>
        <v>0</v>
      </c>
      <c r="M42" s="10"/>
      <c r="N42" s="10">
        <f t="shared" si="13"/>
        <v>0</v>
      </c>
      <c r="O42" s="10"/>
      <c r="P42" s="10">
        <f t="shared" si="14"/>
        <v>0</v>
      </c>
      <c r="Q42" s="10"/>
      <c r="R42" s="10">
        <f t="shared" si="19"/>
        <v>0</v>
      </c>
      <c r="S42" s="10"/>
      <c r="T42" s="10">
        <f t="shared" si="15"/>
        <v>0</v>
      </c>
      <c r="U42" s="10">
        <v>3</v>
      </c>
      <c r="V42" s="10">
        <f t="shared" si="16"/>
        <v>51</v>
      </c>
      <c r="W42" s="10"/>
      <c r="X42" s="11">
        <f t="shared" si="17"/>
        <v>0</v>
      </c>
      <c r="Y42" s="29">
        <f t="shared" si="18"/>
        <v>1118</v>
      </c>
      <c r="Z42" s="10"/>
    </row>
    <row r="43" spans="1:26" ht="18" customHeight="1">
      <c r="A43" s="35">
        <v>40</v>
      </c>
      <c r="B43" s="19" t="s">
        <v>26</v>
      </c>
      <c r="C43" s="19" t="s">
        <v>175</v>
      </c>
      <c r="D43" s="28" t="s">
        <v>27</v>
      </c>
      <c r="E43" s="28" t="s">
        <v>28</v>
      </c>
      <c r="F43" s="8" t="s">
        <v>5</v>
      </c>
      <c r="G43" s="8">
        <v>8.85</v>
      </c>
      <c r="H43" s="8">
        <f t="shared" si="10"/>
        <v>973.5</v>
      </c>
      <c r="I43" s="9" t="str">
        <f t="shared" si="11"/>
        <v>ΟΚ</v>
      </c>
      <c r="J43" s="9"/>
      <c r="K43" s="10"/>
      <c r="L43" s="10">
        <f t="shared" si="12"/>
        <v>0</v>
      </c>
      <c r="M43" s="10"/>
      <c r="N43" s="10">
        <f t="shared" si="13"/>
        <v>0</v>
      </c>
      <c r="O43" s="10" t="s">
        <v>3</v>
      </c>
      <c r="P43" s="10">
        <f t="shared" si="14"/>
        <v>30</v>
      </c>
      <c r="Q43" s="10"/>
      <c r="R43" s="10">
        <f t="shared" si="19"/>
        <v>0</v>
      </c>
      <c r="S43" s="10" t="s">
        <v>5</v>
      </c>
      <c r="T43" s="10">
        <f t="shared" si="15"/>
        <v>100</v>
      </c>
      <c r="U43" s="10"/>
      <c r="V43" s="10">
        <f t="shared" si="16"/>
        <v>0</v>
      </c>
      <c r="W43" s="10"/>
      <c r="X43" s="11">
        <f t="shared" si="17"/>
        <v>0</v>
      </c>
      <c r="Y43" s="29">
        <f t="shared" si="18"/>
        <v>1103.5</v>
      </c>
      <c r="Z43" s="10"/>
    </row>
    <row r="44" spans="1:26" ht="18" customHeight="1">
      <c r="A44" s="35">
        <v>41</v>
      </c>
      <c r="B44" s="31" t="s">
        <v>115</v>
      </c>
      <c r="C44" s="31" t="s">
        <v>236</v>
      </c>
      <c r="D44" s="32" t="s">
        <v>237</v>
      </c>
      <c r="E44" s="32" t="s">
        <v>116</v>
      </c>
      <c r="F44" s="33" t="s">
        <v>5</v>
      </c>
      <c r="G44" s="33">
        <v>6.5</v>
      </c>
      <c r="H44" s="33">
        <f t="shared" si="10"/>
        <v>715</v>
      </c>
      <c r="I44" s="34" t="str">
        <f t="shared" si="11"/>
        <v>ΟΚ</v>
      </c>
      <c r="J44" s="34"/>
      <c r="K44" s="35"/>
      <c r="L44" s="35">
        <f t="shared" si="12"/>
        <v>0</v>
      </c>
      <c r="M44" s="35"/>
      <c r="N44" s="35">
        <f t="shared" si="13"/>
        <v>0</v>
      </c>
      <c r="O44" s="35" t="s">
        <v>3</v>
      </c>
      <c r="P44" s="35">
        <f t="shared" si="14"/>
        <v>30</v>
      </c>
      <c r="Q44" s="35" t="s">
        <v>5</v>
      </c>
      <c r="R44" s="35">
        <f t="shared" si="19"/>
        <v>150</v>
      </c>
      <c r="S44" s="35" t="s">
        <v>5</v>
      </c>
      <c r="T44" s="35">
        <f t="shared" si="15"/>
        <v>100</v>
      </c>
      <c r="U44" s="35">
        <v>6</v>
      </c>
      <c r="V44" s="35">
        <f t="shared" si="16"/>
        <v>102</v>
      </c>
      <c r="W44" s="35"/>
      <c r="X44" s="36">
        <f t="shared" si="17"/>
        <v>0</v>
      </c>
      <c r="Y44" s="37">
        <f t="shared" si="18"/>
        <v>1097</v>
      </c>
      <c r="Z44" s="35"/>
    </row>
    <row r="45" spans="1:26" ht="18" customHeight="1">
      <c r="A45" s="35">
        <v>42</v>
      </c>
      <c r="B45" s="19" t="s">
        <v>31</v>
      </c>
      <c r="C45" s="19" t="s">
        <v>177</v>
      </c>
      <c r="D45" s="28" t="s">
        <v>32</v>
      </c>
      <c r="E45" s="28" t="s">
        <v>33</v>
      </c>
      <c r="F45" s="8" t="s">
        <v>5</v>
      </c>
      <c r="G45" s="8">
        <v>7.69</v>
      </c>
      <c r="H45" s="8">
        <f t="shared" si="10"/>
        <v>845.9000000000001</v>
      </c>
      <c r="I45" s="9" t="str">
        <f t="shared" si="11"/>
        <v>ΟΚ</v>
      </c>
      <c r="J45" s="9"/>
      <c r="K45" s="10"/>
      <c r="L45" s="10">
        <f t="shared" si="12"/>
        <v>0</v>
      </c>
      <c r="M45" s="10"/>
      <c r="N45" s="10">
        <f t="shared" si="13"/>
        <v>0</v>
      </c>
      <c r="O45" s="10" t="s">
        <v>3</v>
      </c>
      <c r="P45" s="10">
        <f t="shared" si="14"/>
        <v>30</v>
      </c>
      <c r="Q45" s="10"/>
      <c r="R45" s="10">
        <f t="shared" si="19"/>
        <v>0</v>
      </c>
      <c r="S45" s="10" t="s">
        <v>5</v>
      </c>
      <c r="T45" s="10">
        <f t="shared" si="15"/>
        <v>100</v>
      </c>
      <c r="U45" s="10">
        <v>7</v>
      </c>
      <c r="V45" s="10">
        <f t="shared" si="16"/>
        <v>119</v>
      </c>
      <c r="W45" s="10"/>
      <c r="X45" s="11">
        <f t="shared" si="17"/>
        <v>0</v>
      </c>
      <c r="Y45" s="29">
        <f t="shared" si="18"/>
        <v>1094.9</v>
      </c>
      <c r="Z45" s="10"/>
    </row>
    <row r="46" spans="1:26" ht="18" customHeight="1">
      <c r="A46" s="35">
        <v>43</v>
      </c>
      <c r="B46" s="19" t="s">
        <v>130</v>
      </c>
      <c r="C46" s="19" t="s">
        <v>215</v>
      </c>
      <c r="D46" s="28" t="s">
        <v>131</v>
      </c>
      <c r="E46" s="28" t="s">
        <v>132</v>
      </c>
      <c r="F46" s="8" t="s">
        <v>5</v>
      </c>
      <c r="G46" s="8">
        <v>5</v>
      </c>
      <c r="H46" s="8">
        <f t="shared" si="10"/>
        <v>550</v>
      </c>
      <c r="I46" s="9" t="str">
        <f t="shared" si="11"/>
        <v>ΟΚ</v>
      </c>
      <c r="J46" s="9"/>
      <c r="K46" s="10"/>
      <c r="L46" s="10">
        <f t="shared" si="12"/>
        <v>0</v>
      </c>
      <c r="M46" s="10"/>
      <c r="N46" s="10">
        <f t="shared" si="13"/>
        <v>0</v>
      </c>
      <c r="O46" s="10"/>
      <c r="P46" s="10">
        <f t="shared" si="14"/>
        <v>0</v>
      </c>
      <c r="Q46" s="10" t="s">
        <v>5</v>
      </c>
      <c r="R46" s="10">
        <f t="shared" si="19"/>
        <v>150</v>
      </c>
      <c r="S46" s="10" t="s">
        <v>5</v>
      </c>
      <c r="T46" s="10">
        <f t="shared" si="15"/>
        <v>100</v>
      </c>
      <c r="U46" s="10"/>
      <c r="V46" s="10">
        <f t="shared" si="16"/>
        <v>0</v>
      </c>
      <c r="W46" s="10">
        <v>35</v>
      </c>
      <c r="X46" s="11">
        <f t="shared" si="17"/>
        <v>245</v>
      </c>
      <c r="Y46" s="29">
        <f t="shared" si="18"/>
        <v>1045</v>
      </c>
      <c r="Z46" s="10"/>
    </row>
    <row r="47" spans="1:26" ht="18" customHeight="1">
      <c r="A47" s="35">
        <v>44</v>
      </c>
      <c r="B47" s="19" t="s">
        <v>78</v>
      </c>
      <c r="C47" s="19" t="s">
        <v>196</v>
      </c>
      <c r="D47" s="28" t="s">
        <v>79</v>
      </c>
      <c r="E47" s="28" t="s">
        <v>80</v>
      </c>
      <c r="F47" s="8" t="s">
        <v>5</v>
      </c>
      <c r="G47" s="8">
        <v>6.11</v>
      </c>
      <c r="H47" s="8">
        <f t="shared" si="10"/>
        <v>672.1</v>
      </c>
      <c r="I47" s="9" t="str">
        <f t="shared" si="11"/>
        <v>ΟΚ</v>
      </c>
      <c r="J47" s="9"/>
      <c r="K47" s="10"/>
      <c r="L47" s="10">
        <f t="shared" si="12"/>
        <v>0</v>
      </c>
      <c r="M47" s="10"/>
      <c r="N47" s="10">
        <f t="shared" si="13"/>
        <v>0</v>
      </c>
      <c r="O47" s="10"/>
      <c r="P47" s="10">
        <f t="shared" si="14"/>
        <v>0</v>
      </c>
      <c r="Q47" s="10" t="s">
        <v>5</v>
      </c>
      <c r="R47" s="10">
        <f t="shared" si="19"/>
        <v>150</v>
      </c>
      <c r="S47" s="10"/>
      <c r="T47" s="10">
        <f t="shared" si="15"/>
        <v>0</v>
      </c>
      <c r="U47" s="10">
        <v>12</v>
      </c>
      <c r="V47" s="10">
        <f t="shared" si="16"/>
        <v>204</v>
      </c>
      <c r="W47" s="10"/>
      <c r="X47" s="11">
        <f t="shared" si="17"/>
        <v>0</v>
      </c>
      <c r="Y47" s="29">
        <f t="shared" si="18"/>
        <v>1026.1</v>
      </c>
      <c r="Z47" s="10"/>
    </row>
    <row r="48" spans="1:26" ht="18" customHeight="1">
      <c r="A48" s="35">
        <v>45</v>
      </c>
      <c r="B48" s="19" t="s">
        <v>48</v>
      </c>
      <c r="C48" s="19" t="s">
        <v>184</v>
      </c>
      <c r="D48" s="28" t="s">
        <v>49</v>
      </c>
      <c r="E48" s="28" t="s">
        <v>50</v>
      </c>
      <c r="F48" s="8" t="s">
        <v>5</v>
      </c>
      <c r="G48" s="8">
        <v>9.05</v>
      </c>
      <c r="H48" s="8">
        <f t="shared" si="10"/>
        <v>995.5000000000001</v>
      </c>
      <c r="I48" s="9" t="str">
        <f t="shared" si="11"/>
        <v>ΟΚ</v>
      </c>
      <c r="J48" s="9"/>
      <c r="K48" s="10"/>
      <c r="L48" s="10">
        <f t="shared" si="12"/>
        <v>0</v>
      </c>
      <c r="M48" s="10"/>
      <c r="N48" s="10">
        <f t="shared" si="13"/>
        <v>0</v>
      </c>
      <c r="O48" s="10" t="s">
        <v>3</v>
      </c>
      <c r="P48" s="10">
        <f t="shared" si="14"/>
        <v>30</v>
      </c>
      <c r="Q48" s="10"/>
      <c r="R48" s="10">
        <f t="shared" si="19"/>
        <v>0</v>
      </c>
      <c r="S48" s="10"/>
      <c r="T48" s="10">
        <f t="shared" si="15"/>
        <v>0</v>
      </c>
      <c r="U48" s="10"/>
      <c r="V48" s="10">
        <f t="shared" si="16"/>
        <v>0</v>
      </c>
      <c r="W48" s="10"/>
      <c r="X48" s="11">
        <f t="shared" si="17"/>
        <v>0</v>
      </c>
      <c r="Y48" s="29">
        <f t="shared" si="18"/>
        <v>1025.5</v>
      </c>
      <c r="Z48" s="10"/>
    </row>
    <row r="49" spans="1:26" ht="18" customHeight="1">
      <c r="A49" s="35">
        <v>46</v>
      </c>
      <c r="B49" s="19" t="s">
        <v>168</v>
      </c>
      <c r="C49" s="19" t="s">
        <v>232</v>
      </c>
      <c r="D49" s="28" t="s">
        <v>169</v>
      </c>
      <c r="E49" s="28" t="s">
        <v>170</v>
      </c>
      <c r="F49" s="8" t="s">
        <v>5</v>
      </c>
      <c r="G49" s="8">
        <v>7</v>
      </c>
      <c r="H49" s="8">
        <f t="shared" si="10"/>
        <v>770</v>
      </c>
      <c r="I49" s="9" t="str">
        <f t="shared" si="11"/>
        <v>ΟΚ</v>
      </c>
      <c r="J49" s="9"/>
      <c r="K49" s="10"/>
      <c r="L49" s="10">
        <f t="shared" si="12"/>
        <v>0</v>
      </c>
      <c r="M49" s="10"/>
      <c r="N49" s="10">
        <f t="shared" si="13"/>
        <v>0</v>
      </c>
      <c r="O49" s="10"/>
      <c r="P49" s="10">
        <f t="shared" si="14"/>
        <v>0</v>
      </c>
      <c r="Q49" s="10" t="s">
        <v>5</v>
      </c>
      <c r="R49" s="10">
        <f t="shared" si="19"/>
        <v>150</v>
      </c>
      <c r="S49" s="10" t="s">
        <v>5</v>
      </c>
      <c r="T49" s="10">
        <f t="shared" si="15"/>
        <v>100</v>
      </c>
      <c r="U49" s="10"/>
      <c r="V49" s="10">
        <f t="shared" si="16"/>
        <v>0</v>
      </c>
      <c r="W49" s="10"/>
      <c r="X49" s="11">
        <f t="shared" si="17"/>
        <v>0</v>
      </c>
      <c r="Y49" s="29">
        <f t="shared" si="18"/>
        <v>1020</v>
      </c>
      <c r="Z49" s="10"/>
    </row>
    <row r="50" spans="1:26" s="4" customFormat="1" ht="15">
      <c r="A50" s="35">
        <v>47</v>
      </c>
      <c r="B50" s="47" t="s">
        <v>157</v>
      </c>
      <c r="C50" s="47" t="s">
        <v>227</v>
      </c>
      <c r="D50" s="10" t="s">
        <v>158</v>
      </c>
      <c r="E50" s="10" t="s">
        <v>36</v>
      </c>
      <c r="F50" s="8" t="s">
        <v>5</v>
      </c>
      <c r="G50" s="8">
        <v>7.85</v>
      </c>
      <c r="H50" s="8">
        <f t="shared" si="10"/>
        <v>863.5</v>
      </c>
      <c r="I50" s="9" t="str">
        <f t="shared" si="11"/>
        <v>ΟΚ</v>
      </c>
      <c r="J50" s="9"/>
      <c r="K50" s="10"/>
      <c r="L50" s="10">
        <f t="shared" si="12"/>
        <v>0</v>
      </c>
      <c r="M50" s="10"/>
      <c r="N50" s="10">
        <f t="shared" si="13"/>
        <v>0</v>
      </c>
      <c r="O50" s="10"/>
      <c r="P50" s="10">
        <f t="shared" si="14"/>
        <v>0</v>
      </c>
      <c r="Q50" s="10" t="s">
        <v>5</v>
      </c>
      <c r="R50" s="10">
        <f t="shared" si="19"/>
        <v>150</v>
      </c>
      <c r="S50" s="10"/>
      <c r="T50" s="10">
        <f t="shared" si="15"/>
        <v>0</v>
      </c>
      <c r="U50" s="10"/>
      <c r="V50" s="10">
        <f t="shared" si="16"/>
        <v>0</v>
      </c>
      <c r="W50" s="10"/>
      <c r="X50" s="11">
        <f t="shared" si="17"/>
        <v>0</v>
      </c>
      <c r="Y50" s="29">
        <f t="shared" si="18"/>
        <v>1013.5</v>
      </c>
      <c r="Z50" s="10"/>
    </row>
    <row r="51" spans="1:26" ht="18" customHeight="1">
      <c r="A51" s="35">
        <v>48</v>
      </c>
      <c r="B51" s="19" t="s">
        <v>54</v>
      </c>
      <c r="C51" s="19" t="s">
        <v>186</v>
      </c>
      <c r="D51" s="28" t="s">
        <v>55</v>
      </c>
      <c r="E51" s="28" t="s">
        <v>56</v>
      </c>
      <c r="F51" s="8" t="s">
        <v>5</v>
      </c>
      <c r="G51" s="8">
        <v>7.7</v>
      </c>
      <c r="H51" s="8">
        <f t="shared" si="10"/>
        <v>847</v>
      </c>
      <c r="I51" s="9" t="str">
        <f t="shared" si="11"/>
        <v>ΟΚ</v>
      </c>
      <c r="J51" s="9"/>
      <c r="K51" s="10"/>
      <c r="L51" s="10">
        <f t="shared" si="12"/>
        <v>0</v>
      </c>
      <c r="M51" s="10"/>
      <c r="N51" s="10">
        <f t="shared" si="13"/>
        <v>0</v>
      </c>
      <c r="O51" s="10"/>
      <c r="P51" s="10">
        <f t="shared" si="14"/>
        <v>0</v>
      </c>
      <c r="Q51" s="10"/>
      <c r="R51" s="10">
        <f t="shared" si="19"/>
        <v>0</v>
      </c>
      <c r="S51" s="10"/>
      <c r="T51" s="10">
        <f t="shared" si="15"/>
        <v>0</v>
      </c>
      <c r="U51" s="10">
        <v>6</v>
      </c>
      <c r="V51" s="10">
        <f t="shared" si="16"/>
        <v>102</v>
      </c>
      <c r="W51" s="10"/>
      <c r="X51" s="11">
        <f t="shared" si="17"/>
        <v>0</v>
      </c>
      <c r="Y51" s="29">
        <f t="shared" si="18"/>
        <v>949</v>
      </c>
      <c r="Z51" s="10"/>
    </row>
    <row r="52" spans="1:26" ht="18" customHeight="1">
      <c r="A52" s="35">
        <v>49</v>
      </c>
      <c r="B52" s="31" t="s">
        <v>159</v>
      </c>
      <c r="C52" s="31" t="s">
        <v>228</v>
      </c>
      <c r="D52" s="32" t="s">
        <v>160</v>
      </c>
      <c r="E52" s="32" t="s">
        <v>161</v>
      </c>
      <c r="F52" s="33" t="s">
        <v>5</v>
      </c>
      <c r="G52" s="33">
        <v>6.75</v>
      </c>
      <c r="H52" s="33">
        <f t="shared" si="10"/>
        <v>742.5</v>
      </c>
      <c r="I52" s="34" t="str">
        <f t="shared" si="11"/>
        <v>ΟΚ</v>
      </c>
      <c r="J52" s="34"/>
      <c r="K52" s="35"/>
      <c r="L52" s="35">
        <f t="shared" si="12"/>
        <v>0</v>
      </c>
      <c r="M52" s="35"/>
      <c r="N52" s="35">
        <f t="shared" si="13"/>
        <v>0</v>
      </c>
      <c r="O52" s="35" t="s">
        <v>2</v>
      </c>
      <c r="P52" s="35">
        <f t="shared" si="14"/>
        <v>70</v>
      </c>
      <c r="Q52" s="35"/>
      <c r="R52" s="35">
        <f t="shared" si="19"/>
        <v>0</v>
      </c>
      <c r="S52" s="35"/>
      <c r="T52" s="35">
        <f t="shared" si="15"/>
        <v>0</v>
      </c>
      <c r="U52" s="35">
        <v>6</v>
      </c>
      <c r="V52" s="35">
        <f t="shared" si="16"/>
        <v>102</v>
      </c>
      <c r="W52" s="35"/>
      <c r="X52" s="36">
        <f t="shared" si="17"/>
        <v>0</v>
      </c>
      <c r="Y52" s="37">
        <f t="shared" si="18"/>
        <v>914.5</v>
      </c>
      <c r="Z52" s="35"/>
    </row>
    <row r="53" spans="1:26" ht="18" customHeight="1">
      <c r="A53" s="35">
        <v>50</v>
      </c>
      <c r="B53" s="31" t="s">
        <v>81</v>
      </c>
      <c r="C53" s="31" t="s">
        <v>198</v>
      </c>
      <c r="D53" s="32" t="s">
        <v>82</v>
      </c>
      <c r="E53" s="32" t="s">
        <v>197</v>
      </c>
      <c r="F53" s="33" t="s">
        <v>5</v>
      </c>
      <c r="G53" s="33">
        <v>6.15</v>
      </c>
      <c r="H53" s="33">
        <f t="shared" si="10"/>
        <v>676.5</v>
      </c>
      <c r="I53" s="34" t="str">
        <f t="shared" si="11"/>
        <v>ΟΚ</v>
      </c>
      <c r="J53" s="34"/>
      <c r="K53" s="35"/>
      <c r="L53" s="35">
        <f t="shared" si="12"/>
        <v>0</v>
      </c>
      <c r="M53" s="35"/>
      <c r="N53" s="35">
        <f t="shared" si="13"/>
        <v>0</v>
      </c>
      <c r="O53" s="35"/>
      <c r="P53" s="35">
        <f t="shared" si="14"/>
        <v>0</v>
      </c>
      <c r="Q53" s="35"/>
      <c r="R53" s="35">
        <f t="shared" si="19"/>
        <v>0</v>
      </c>
      <c r="S53" s="35"/>
      <c r="T53" s="35">
        <f t="shared" si="15"/>
        <v>0</v>
      </c>
      <c r="U53" s="35"/>
      <c r="V53" s="35">
        <f t="shared" si="16"/>
        <v>0</v>
      </c>
      <c r="W53" s="35">
        <v>31</v>
      </c>
      <c r="X53" s="36">
        <f t="shared" si="17"/>
        <v>217</v>
      </c>
      <c r="Y53" s="37">
        <f t="shared" si="18"/>
        <v>893.5</v>
      </c>
      <c r="Z53" s="35"/>
    </row>
    <row r="54" spans="1:26" s="4" customFormat="1" ht="18" customHeight="1">
      <c r="A54" s="35">
        <v>51</v>
      </c>
      <c r="B54" s="19" t="s">
        <v>148</v>
      </c>
      <c r="C54" s="19" t="s">
        <v>225</v>
      </c>
      <c r="D54" s="28" t="s">
        <v>149</v>
      </c>
      <c r="E54" s="28" t="s">
        <v>150</v>
      </c>
      <c r="F54" s="8" t="s">
        <v>5</v>
      </c>
      <c r="G54" s="8">
        <v>7.65</v>
      </c>
      <c r="H54" s="8">
        <f t="shared" si="10"/>
        <v>841.5</v>
      </c>
      <c r="I54" s="9" t="str">
        <f t="shared" si="11"/>
        <v>ΟΚ</v>
      </c>
      <c r="J54" s="9"/>
      <c r="K54" s="10"/>
      <c r="L54" s="10">
        <f t="shared" si="12"/>
        <v>0</v>
      </c>
      <c r="M54" s="10"/>
      <c r="N54" s="10">
        <f t="shared" si="13"/>
        <v>0</v>
      </c>
      <c r="O54" s="10" t="s">
        <v>3</v>
      </c>
      <c r="P54" s="10">
        <f t="shared" si="14"/>
        <v>30</v>
      </c>
      <c r="Q54" s="10"/>
      <c r="R54" s="10">
        <f t="shared" si="19"/>
        <v>0</v>
      </c>
      <c r="S54" s="10"/>
      <c r="T54" s="10">
        <f t="shared" si="15"/>
        <v>0</v>
      </c>
      <c r="U54" s="10"/>
      <c r="V54" s="10">
        <f t="shared" si="16"/>
        <v>0</v>
      </c>
      <c r="W54" s="10"/>
      <c r="X54" s="11">
        <f t="shared" si="17"/>
        <v>0</v>
      </c>
      <c r="Y54" s="29">
        <f t="shared" si="18"/>
        <v>871.5</v>
      </c>
      <c r="Z54" s="10"/>
    </row>
    <row r="55" spans="1:26" ht="18" customHeight="1">
      <c r="A55" s="35">
        <v>52</v>
      </c>
      <c r="B55" s="31" t="s">
        <v>83</v>
      </c>
      <c r="C55" s="31" t="s">
        <v>199</v>
      </c>
      <c r="D55" s="32" t="s">
        <v>84</v>
      </c>
      <c r="E55" s="32" t="s">
        <v>85</v>
      </c>
      <c r="F55" s="33" t="s">
        <v>5</v>
      </c>
      <c r="G55" s="33">
        <v>5</v>
      </c>
      <c r="H55" s="33">
        <f t="shared" si="10"/>
        <v>550</v>
      </c>
      <c r="I55" s="34" t="str">
        <f t="shared" si="11"/>
        <v>ΟΚ</v>
      </c>
      <c r="J55" s="34"/>
      <c r="K55" s="35" t="s">
        <v>2</v>
      </c>
      <c r="L55" s="35">
        <f t="shared" si="12"/>
        <v>70</v>
      </c>
      <c r="M55" s="35"/>
      <c r="N55" s="35">
        <f t="shared" si="13"/>
        <v>0</v>
      </c>
      <c r="O55" s="35"/>
      <c r="P55" s="35">
        <f t="shared" si="14"/>
        <v>0</v>
      </c>
      <c r="Q55" s="35" t="s">
        <v>5</v>
      </c>
      <c r="R55" s="35">
        <f t="shared" si="19"/>
        <v>150</v>
      </c>
      <c r="S55" s="35" t="s">
        <v>5</v>
      </c>
      <c r="T55" s="35">
        <f t="shared" si="15"/>
        <v>100</v>
      </c>
      <c r="U55" s="35"/>
      <c r="V55" s="35">
        <f t="shared" si="16"/>
        <v>0</v>
      </c>
      <c r="W55" s="35"/>
      <c r="X55" s="36">
        <f t="shared" si="17"/>
        <v>0</v>
      </c>
      <c r="Y55" s="37">
        <f t="shared" si="18"/>
        <v>870</v>
      </c>
      <c r="Z55" s="35"/>
    </row>
    <row r="56" spans="1:26" s="4" customFormat="1" ht="18" customHeight="1">
      <c r="A56" s="35">
        <v>53</v>
      </c>
      <c r="B56" s="19" t="s">
        <v>102</v>
      </c>
      <c r="C56" s="19" t="s">
        <v>206</v>
      </c>
      <c r="D56" s="28" t="s">
        <v>103</v>
      </c>
      <c r="E56" s="28" t="s">
        <v>53</v>
      </c>
      <c r="F56" s="8" t="s">
        <v>5</v>
      </c>
      <c r="G56" s="8">
        <v>6.5</v>
      </c>
      <c r="H56" s="8">
        <f t="shared" si="10"/>
        <v>715</v>
      </c>
      <c r="I56" s="9" t="str">
        <f t="shared" si="11"/>
        <v>ΟΚ</v>
      </c>
      <c r="J56" s="9"/>
      <c r="K56" s="10"/>
      <c r="L56" s="10">
        <f t="shared" si="12"/>
        <v>0</v>
      </c>
      <c r="M56" s="10"/>
      <c r="N56" s="10">
        <f t="shared" si="13"/>
        <v>0</v>
      </c>
      <c r="O56" s="10"/>
      <c r="P56" s="10">
        <f t="shared" si="14"/>
        <v>0</v>
      </c>
      <c r="Q56" s="10"/>
      <c r="R56" s="10">
        <f t="shared" si="19"/>
        <v>0</v>
      </c>
      <c r="S56" s="10" t="s">
        <v>5</v>
      </c>
      <c r="T56" s="10">
        <f t="shared" si="15"/>
        <v>100</v>
      </c>
      <c r="U56" s="10"/>
      <c r="V56" s="10">
        <f t="shared" si="16"/>
        <v>0</v>
      </c>
      <c r="W56" s="10"/>
      <c r="X56" s="11">
        <f t="shared" si="17"/>
        <v>0</v>
      </c>
      <c r="Y56" s="29">
        <f t="shared" si="18"/>
        <v>815</v>
      </c>
      <c r="Z56" s="10"/>
    </row>
    <row r="57" spans="1:26" ht="18" customHeight="1">
      <c r="A57" s="35">
        <v>54</v>
      </c>
      <c r="B57" s="19" t="s">
        <v>167</v>
      </c>
      <c r="C57" s="19" t="s">
        <v>230</v>
      </c>
      <c r="D57" s="28" t="s">
        <v>229</v>
      </c>
      <c r="E57" s="28" t="s">
        <v>28</v>
      </c>
      <c r="F57" s="8" t="s">
        <v>5</v>
      </c>
      <c r="G57" s="8">
        <v>6</v>
      </c>
      <c r="H57" s="8">
        <f t="shared" si="10"/>
        <v>660</v>
      </c>
      <c r="I57" s="9" t="str">
        <f t="shared" si="11"/>
        <v>ΟΚ</v>
      </c>
      <c r="J57" s="9"/>
      <c r="K57" s="10"/>
      <c r="L57" s="10">
        <f t="shared" si="12"/>
        <v>0</v>
      </c>
      <c r="M57" s="10"/>
      <c r="N57" s="10">
        <f t="shared" si="13"/>
        <v>0</v>
      </c>
      <c r="O57" s="10"/>
      <c r="P57" s="10">
        <f t="shared" si="14"/>
        <v>0</v>
      </c>
      <c r="Q57" s="10" t="s">
        <v>5</v>
      </c>
      <c r="R57" s="10">
        <f t="shared" si="19"/>
        <v>150</v>
      </c>
      <c r="S57" s="10"/>
      <c r="T57" s="10">
        <f t="shared" si="15"/>
        <v>0</v>
      </c>
      <c r="U57" s="10"/>
      <c r="V57" s="10">
        <f t="shared" si="16"/>
        <v>0</v>
      </c>
      <c r="W57" s="10"/>
      <c r="X57" s="11">
        <f t="shared" si="17"/>
        <v>0</v>
      </c>
      <c r="Y57" s="29">
        <f t="shared" si="18"/>
        <v>810</v>
      </c>
      <c r="Z57" s="10"/>
    </row>
    <row r="58" spans="1:26" ht="18" customHeight="1">
      <c r="A58" s="35">
        <v>55</v>
      </c>
      <c r="B58" s="19" t="s">
        <v>245</v>
      </c>
      <c r="C58" s="19" t="s">
        <v>238</v>
      </c>
      <c r="D58" s="28" t="s">
        <v>119</v>
      </c>
      <c r="E58" s="28" t="s">
        <v>120</v>
      </c>
      <c r="F58" s="8" t="s">
        <v>5</v>
      </c>
      <c r="G58" s="8">
        <v>6.35</v>
      </c>
      <c r="H58" s="8">
        <f t="shared" si="10"/>
        <v>698.5</v>
      </c>
      <c r="I58" s="9" t="str">
        <f t="shared" si="11"/>
        <v>ΟΚ</v>
      </c>
      <c r="J58" s="9"/>
      <c r="K58" s="10"/>
      <c r="L58" s="10">
        <f t="shared" si="12"/>
        <v>0</v>
      </c>
      <c r="M58" s="10"/>
      <c r="N58" s="10">
        <f t="shared" si="13"/>
        <v>0</v>
      </c>
      <c r="O58" s="10"/>
      <c r="P58" s="10">
        <f t="shared" si="14"/>
        <v>0</v>
      </c>
      <c r="Q58" s="10"/>
      <c r="R58" s="10">
        <f t="shared" si="19"/>
        <v>0</v>
      </c>
      <c r="S58" s="10"/>
      <c r="T58" s="10">
        <f t="shared" si="15"/>
        <v>0</v>
      </c>
      <c r="U58" s="10">
        <v>4</v>
      </c>
      <c r="V58" s="10">
        <f t="shared" si="16"/>
        <v>68</v>
      </c>
      <c r="W58" s="10"/>
      <c r="X58" s="11">
        <f t="shared" si="17"/>
        <v>0</v>
      </c>
      <c r="Y58" s="29">
        <f t="shared" si="18"/>
        <v>766.5</v>
      </c>
      <c r="Z58" s="10"/>
    </row>
    <row r="59" spans="1:26" s="4" customFormat="1" ht="18" customHeight="1">
      <c r="A59" s="35">
        <v>56</v>
      </c>
      <c r="B59" s="31" t="s">
        <v>183</v>
      </c>
      <c r="C59" s="31" t="s">
        <v>176</v>
      </c>
      <c r="D59" s="32" t="s">
        <v>29</v>
      </c>
      <c r="E59" s="32" t="s">
        <v>30</v>
      </c>
      <c r="F59" s="33" t="s">
        <v>5</v>
      </c>
      <c r="G59" s="33">
        <v>6.39</v>
      </c>
      <c r="H59" s="33">
        <f t="shared" si="10"/>
        <v>702.9</v>
      </c>
      <c r="I59" s="34" t="str">
        <f t="shared" si="11"/>
        <v>ΟΚ</v>
      </c>
      <c r="J59" s="34"/>
      <c r="K59" s="35"/>
      <c r="L59" s="35">
        <f t="shared" si="12"/>
        <v>0</v>
      </c>
      <c r="M59" s="35"/>
      <c r="N59" s="35">
        <f t="shared" si="13"/>
        <v>0</v>
      </c>
      <c r="O59" s="35"/>
      <c r="P59" s="35">
        <f t="shared" si="14"/>
        <v>0</v>
      </c>
      <c r="Q59" s="35"/>
      <c r="R59" s="35">
        <f t="shared" si="19"/>
        <v>0</v>
      </c>
      <c r="S59" s="35"/>
      <c r="T59" s="35">
        <f t="shared" si="15"/>
        <v>0</v>
      </c>
      <c r="U59" s="35"/>
      <c r="V59" s="35">
        <f t="shared" si="16"/>
        <v>0</v>
      </c>
      <c r="W59" s="35"/>
      <c r="X59" s="36">
        <f t="shared" si="17"/>
        <v>0</v>
      </c>
      <c r="Y59" s="37">
        <f t="shared" si="18"/>
        <v>702.9</v>
      </c>
      <c r="Z59" s="35"/>
    </row>
    <row r="60" spans="1:26" ht="18" customHeight="1">
      <c r="A60" s="35">
        <v>57</v>
      </c>
      <c r="B60" s="31" t="s">
        <v>189</v>
      </c>
      <c r="C60" s="31" t="s">
        <v>190</v>
      </c>
      <c r="D60" s="32" t="s">
        <v>63</v>
      </c>
      <c r="E60" s="32" t="s">
        <v>64</v>
      </c>
      <c r="F60" s="33" t="s">
        <v>5</v>
      </c>
      <c r="G60" s="33">
        <v>5.42</v>
      </c>
      <c r="H60" s="33">
        <f t="shared" si="10"/>
        <v>596.2</v>
      </c>
      <c r="I60" s="34" t="str">
        <f t="shared" si="11"/>
        <v>ΟΚ</v>
      </c>
      <c r="J60" s="34"/>
      <c r="K60" s="35"/>
      <c r="L60" s="35">
        <f t="shared" si="12"/>
        <v>0</v>
      </c>
      <c r="M60" s="35"/>
      <c r="N60" s="35">
        <f t="shared" si="13"/>
        <v>0</v>
      </c>
      <c r="O60" s="35"/>
      <c r="P60" s="35">
        <f t="shared" si="14"/>
        <v>0</v>
      </c>
      <c r="Q60" s="35"/>
      <c r="R60" s="35">
        <f t="shared" si="19"/>
        <v>0</v>
      </c>
      <c r="S60" s="35"/>
      <c r="T60" s="35">
        <f t="shared" si="15"/>
        <v>0</v>
      </c>
      <c r="U60" s="35">
        <v>6</v>
      </c>
      <c r="V60" s="35">
        <f t="shared" si="16"/>
        <v>102</v>
      </c>
      <c r="W60" s="35"/>
      <c r="X60" s="36">
        <f t="shared" si="17"/>
        <v>0</v>
      </c>
      <c r="Y60" s="37">
        <f t="shared" si="18"/>
        <v>698.2</v>
      </c>
      <c r="Z60" s="31"/>
    </row>
    <row r="61" spans="1:26" ht="18" customHeight="1">
      <c r="A61" s="35">
        <v>58</v>
      </c>
      <c r="B61" s="19" t="s">
        <v>133</v>
      </c>
      <c r="C61" s="19" t="s">
        <v>216</v>
      </c>
      <c r="D61" s="28" t="s">
        <v>134</v>
      </c>
      <c r="E61" s="28" t="s">
        <v>96</v>
      </c>
      <c r="F61" s="8" t="s">
        <v>5</v>
      </c>
      <c r="G61" s="8">
        <v>5</v>
      </c>
      <c r="H61" s="8">
        <f t="shared" si="10"/>
        <v>550</v>
      </c>
      <c r="I61" s="9" t="str">
        <f t="shared" si="11"/>
        <v>ΟΚ</v>
      </c>
      <c r="J61" s="9"/>
      <c r="K61" s="10"/>
      <c r="L61" s="10">
        <f t="shared" si="12"/>
        <v>0</v>
      </c>
      <c r="M61" s="10"/>
      <c r="N61" s="10">
        <f t="shared" si="13"/>
        <v>0</v>
      </c>
      <c r="O61" s="10"/>
      <c r="P61" s="10">
        <f t="shared" si="14"/>
        <v>0</v>
      </c>
      <c r="Q61" s="10"/>
      <c r="R61" s="10">
        <f t="shared" si="19"/>
        <v>0</v>
      </c>
      <c r="S61" s="10"/>
      <c r="T61" s="10">
        <f t="shared" si="15"/>
        <v>0</v>
      </c>
      <c r="U61" s="10"/>
      <c r="V61" s="10">
        <f t="shared" si="16"/>
        <v>0</v>
      </c>
      <c r="W61" s="10"/>
      <c r="X61" s="11">
        <f t="shared" si="17"/>
        <v>0</v>
      </c>
      <c r="Y61" s="29">
        <f t="shared" si="18"/>
        <v>550</v>
      </c>
      <c r="Z61" s="10"/>
    </row>
  </sheetData>
  <sheetProtection password="EB34" sheet="1" objects="1" scenarios="1"/>
  <mergeCells count="4">
    <mergeCell ref="F2:H2"/>
    <mergeCell ref="A2:E2"/>
    <mergeCell ref="K2:X2"/>
    <mergeCell ref="A1:E1"/>
  </mergeCells>
  <dataValidations count="5">
    <dataValidation type="whole" allowBlank="1" showInputMessage="1" showErrorMessage="1" errorTitle="ΠΡΟΣΟΧΗ!" error="ΑΠΟ 1 ΕΩΣ 84 ΜΗΝΕΣ" sqref="W4:W61">
      <formula1>1</formula1>
      <formula2>84</formula2>
    </dataValidation>
    <dataValidation type="list" allowBlank="1" showInputMessage="1" showErrorMessage="1" sqref="O4:O61 K4:K61 M4:M61">
      <formula1>$AJ$7:$AJ$8</formula1>
    </dataValidation>
    <dataValidation type="list" allowBlank="1" showInputMessage="1" showErrorMessage="1" sqref="J4:J61 Q4:Q61 S4:S61 F4:F61">
      <formula1>$AI$7:$AI$8</formula1>
    </dataValidation>
    <dataValidation type="whole" allowBlank="1" showInputMessage="1" showErrorMessage="1" errorTitle="ΠΡΟΣΟΧΗ!" error="ΑΠΟ 1 ΕΩΣ 24 ΜΗΝΕΣ" sqref="U4:U61">
      <formula1>1</formula1>
      <formula2>24</formula2>
    </dataValidation>
    <dataValidation type="decimal" allowBlank="1" showInputMessage="1" showErrorMessage="1" sqref="G4:G61">
      <formula1>5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1"/>
  <sheetViews>
    <sheetView workbookViewId="0" topLeftCell="A1">
      <pane xSplit="4" topLeftCell="H1" activePane="topRight" state="frozen"/>
      <selection pane="topRight" activeCell="S21" sqref="S21"/>
    </sheetView>
  </sheetViews>
  <sheetFormatPr defaultColWidth="9.140625" defaultRowHeight="15"/>
  <cols>
    <col min="1" max="1" width="5.7109375" style="12" customWidth="1"/>
    <col min="2" max="3" width="16.8515625" style="12" customWidth="1"/>
    <col min="4" max="4" width="25.140625" style="12" customWidth="1"/>
    <col min="5" max="5" width="25.28125" style="12" customWidth="1"/>
    <col min="6" max="7" width="9.7109375" style="12" customWidth="1"/>
    <col min="8" max="8" width="7.28125" style="12" customWidth="1"/>
    <col min="9" max="9" width="15.00390625" style="12" customWidth="1"/>
    <col min="10" max="10" width="14.00390625" style="12" customWidth="1"/>
    <col min="11" max="11" width="10.140625" style="12" customWidth="1"/>
    <col min="12" max="12" width="7.28125" style="12" customWidth="1"/>
    <col min="13" max="13" width="10.421875" style="12" customWidth="1"/>
    <col min="14" max="14" width="7.28125" style="12" customWidth="1"/>
    <col min="15" max="15" width="15.00390625" style="12" customWidth="1"/>
    <col min="16" max="16" width="7.28125" style="12" customWidth="1"/>
    <col min="17" max="17" width="10.8515625" style="12" customWidth="1"/>
    <col min="18" max="18" width="7.28125" style="12" customWidth="1"/>
    <col min="19" max="19" width="10.421875" style="12" customWidth="1"/>
    <col min="20" max="20" width="7.28125" style="12" customWidth="1"/>
    <col min="21" max="21" width="17.140625" style="12" customWidth="1"/>
    <col min="22" max="22" width="7.28125" style="12" customWidth="1"/>
    <col min="23" max="23" width="13.7109375" style="12" hidden="1" customWidth="1"/>
    <col min="24" max="24" width="7.8515625" style="12" hidden="1" customWidth="1"/>
    <col min="25" max="25" width="12.7109375" style="12" customWidth="1"/>
    <col min="26" max="26" width="17.28125" style="12" customWidth="1"/>
    <col min="27" max="29" width="9.140625" style="12" customWidth="1"/>
    <col min="30" max="31" width="9.140625" style="12" hidden="1" customWidth="1"/>
    <col min="32" max="16384" width="9.140625" style="12" customWidth="1"/>
  </cols>
  <sheetData>
    <row r="1" spans="1:25" ht="75" customHeight="1">
      <c r="A1" s="6" t="s">
        <v>249</v>
      </c>
      <c r="B1" s="7"/>
      <c r="C1" s="7"/>
      <c r="D1" s="7"/>
      <c r="E1" s="7"/>
      <c r="F1" s="8"/>
      <c r="G1" s="8"/>
      <c r="H1" s="8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  <c r="Y1" s="8"/>
    </row>
    <row r="2" spans="1:24" s="18" customFormat="1" ht="15.75">
      <c r="A2" s="13" t="s">
        <v>7</v>
      </c>
      <c r="B2" s="14"/>
      <c r="C2" s="14"/>
      <c r="D2" s="14"/>
      <c r="E2" s="14"/>
      <c r="F2" s="15" t="s">
        <v>0</v>
      </c>
      <c r="G2" s="15"/>
      <c r="H2" s="15"/>
      <c r="I2" s="16"/>
      <c r="J2" s="16"/>
      <c r="K2" s="14" t="s">
        <v>22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7"/>
    </row>
    <row r="3" spans="1:26" s="27" customFormat="1" ht="94.5" customHeight="1">
      <c r="A3" s="19" t="s">
        <v>1</v>
      </c>
      <c r="B3" s="19" t="s">
        <v>23</v>
      </c>
      <c r="C3" s="20" t="s">
        <v>173</v>
      </c>
      <c r="D3" s="20" t="s">
        <v>8</v>
      </c>
      <c r="E3" s="19" t="s">
        <v>9</v>
      </c>
      <c r="F3" s="19" t="s">
        <v>14</v>
      </c>
      <c r="G3" s="19" t="s">
        <v>11</v>
      </c>
      <c r="H3" s="21" t="s">
        <v>4</v>
      </c>
      <c r="I3" s="22"/>
      <c r="J3" s="23" t="s">
        <v>12</v>
      </c>
      <c r="K3" s="19" t="s">
        <v>15</v>
      </c>
      <c r="L3" s="19" t="s">
        <v>4</v>
      </c>
      <c r="M3" s="19" t="s">
        <v>16</v>
      </c>
      <c r="N3" s="19" t="s">
        <v>4</v>
      </c>
      <c r="O3" s="19" t="s">
        <v>17</v>
      </c>
      <c r="P3" s="20" t="s">
        <v>4</v>
      </c>
      <c r="Q3" s="19" t="s">
        <v>18</v>
      </c>
      <c r="R3" s="19" t="s">
        <v>4</v>
      </c>
      <c r="S3" s="19" t="s">
        <v>19</v>
      </c>
      <c r="T3" s="19" t="s">
        <v>4</v>
      </c>
      <c r="U3" s="19" t="s">
        <v>20</v>
      </c>
      <c r="V3" s="19" t="s">
        <v>4</v>
      </c>
      <c r="W3" s="19"/>
      <c r="X3" s="24" t="s">
        <v>4</v>
      </c>
      <c r="Y3" s="25" t="s">
        <v>10</v>
      </c>
      <c r="Z3" s="26" t="s">
        <v>246</v>
      </c>
    </row>
    <row r="4" spans="1:26" ht="15">
      <c r="A4" s="10">
        <v>1</v>
      </c>
      <c r="B4" s="19" t="s">
        <v>94</v>
      </c>
      <c r="C4" s="19" t="s">
        <v>203</v>
      </c>
      <c r="D4" s="28" t="s">
        <v>95</v>
      </c>
      <c r="E4" s="28" t="s">
        <v>96</v>
      </c>
      <c r="F4" s="8" t="s">
        <v>5</v>
      </c>
      <c r="G4" s="8">
        <v>7.58</v>
      </c>
      <c r="H4" s="8">
        <f aca="true" t="shared" si="0" ref="H4:H35">G4*110</f>
        <v>833.8</v>
      </c>
      <c r="I4" s="9" t="str">
        <f aca="true" t="shared" si="1" ref="I4:I35">IF(F4="ΝΑΙ","ΟΚ","ΑΠΟΡΡΙΠΤΕΤΑΙ")</f>
        <v>ΟΚ</v>
      </c>
      <c r="J4" s="9" t="s">
        <v>5</v>
      </c>
      <c r="K4" s="10"/>
      <c r="L4" s="10">
        <f aca="true" t="shared" si="2" ref="L4:L35">IF(K4="ΑΡΙΣΤΗ",70,IF(K4="ΠΟΛΥ ΚΑΛΗ",50,IF(K4="ΚΑΛΗ",30,)))</f>
        <v>0</v>
      </c>
      <c r="M4" s="10"/>
      <c r="N4" s="10">
        <f aca="true" t="shared" si="3" ref="N4:N35">IF(M4="ΑΡΙΣΤΗ",70,IF(M4="ΠΟΛΥ ΚΑΛΗ",50,IF(M4="ΚΑΛΗ",30,)))</f>
        <v>0</v>
      </c>
      <c r="O4" s="10"/>
      <c r="P4" s="10">
        <f aca="true" t="shared" si="4" ref="P4:P35">IF(O4="ΑΡΙΣΤΗ",70,IF(O4="ΠΟΛΥ ΚΑΛΗ",50,IF(O4="ΚΑΛΗ",30,)))</f>
        <v>0</v>
      </c>
      <c r="Q4" s="10"/>
      <c r="R4" s="10">
        <f>IF(Q4="ΝΑΙ",150,0)</f>
        <v>0</v>
      </c>
      <c r="S4" s="10" t="s">
        <v>5</v>
      </c>
      <c r="T4" s="10">
        <f aca="true" t="shared" si="5" ref="T4:T35">IF(S4="ΝΑΙ",100,0)</f>
        <v>100</v>
      </c>
      <c r="U4" s="10">
        <v>24</v>
      </c>
      <c r="V4" s="10">
        <f aca="true" t="shared" si="6" ref="V4:V35">U4*17</f>
        <v>408</v>
      </c>
      <c r="W4" s="10"/>
      <c r="X4" s="11">
        <f aca="true" t="shared" si="7" ref="X4:X35">W4*7</f>
        <v>0</v>
      </c>
      <c r="Y4" s="29">
        <f aca="true" t="shared" si="8" ref="Y4:Y35">H4+R4+L4+N4+P4+T4+V4+X4</f>
        <v>1341.8</v>
      </c>
      <c r="Z4" s="10" t="s">
        <v>12</v>
      </c>
    </row>
    <row r="5" spans="1:26" ht="15">
      <c r="A5" s="10">
        <v>2</v>
      </c>
      <c r="B5" s="19" t="s">
        <v>73</v>
      </c>
      <c r="C5" s="19" t="s">
        <v>194</v>
      </c>
      <c r="D5" s="28" t="s">
        <v>74</v>
      </c>
      <c r="E5" s="28" t="s">
        <v>75</v>
      </c>
      <c r="F5" s="8" t="s">
        <v>5</v>
      </c>
      <c r="G5" s="8">
        <v>7.27</v>
      </c>
      <c r="H5" s="8">
        <f t="shared" si="0"/>
        <v>799.6999999999999</v>
      </c>
      <c r="I5" s="9" t="str">
        <f t="shared" si="1"/>
        <v>ΟΚ</v>
      </c>
      <c r="J5" s="9" t="s">
        <v>5</v>
      </c>
      <c r="K5" s="10"/>
      <c r="L5" s="10">
        <f t="shared" si="2"/>
        <v>0</v>
      </c>
      <c r="M5" s="10"/>
      <c r="N5" s="10">
        <f t="shared" si="3"/>
        <v>0</v>
      </c>
      <c r="O5" s="10"/>
      <c r="P5" s="10">
        <f t="shared" si="4"/>
        <v>0</v>
      </c>
      <c r="Q5" s="10"/>
      <c r="R5" s="10">
        <f>IF(Q5="ΝΑΙ",150,0)</f>
        <v>0</v>
      </c>
      <c r="S5" s="10"/>
      <c r="T5" s="10">
        <f t="shared" si="5"/>
        <v>0</v>
      </c>
      <c r="U5" s="10"/>
      <c r="V5" s="10">
        <f t="shared" si="6"/>
        <v>0</v>
      </c>
      <c r="W5" s="10"/>
      <c r="X5" s="11">
        <f t="shared" si="7"/>
        <v>0</v>
      </c>
      <c r="Y5" s="29">
        <f t="shared" si="8"/>
        <v>799.6999999999999</v>
      </c>
      <c r="Z5" s="10" t="s">
        <v>12</v>
      </c>
    </row>
    <row r="6" spans="1:26" s="30" customFormat="1" ht="15">
      <c r="A6" s="10">
        <v>3</v>
      </c>
      <c r="B6" s="19" t="s">
        <v>97</v>
      </c>
      <c r="C6" s="19" t="s">
        <v>204</v>
      </c>
      <c r="D6" s="28" t="s">
        <v>98</v>
      </c>
      <c r="E6" s="28" t="s">
        <v>53</v>
      </c>
      <c r="F6" s="8" t="s">
        <v>5</v>
      </c>
      <c r="G6" s="8">
        <v>5.5</v>
      </c>
      <c r="H6" s="8">
        <f t="shared" si="0"/>
        <v>605</v>
      </c>
      <c r="I6" s="9" t="str">
        <f t="shared" si="1"/>
        <v>ΟΚ</v>
      </c>
      <c r="J6" s="9" t="s">
        <v>5</v>
      </c>
      <c r="K6" s="10"/>
      <c r="L6" s="10">
        <f t="shared" si="2"/>
        <v>0</v>
      </c>
      <c r="M6" s="10"/>
      <c r="N6" s="10">
        <f t="shared" si="3"/>
        <v>0</v>
      </c>
      <c r="O6" s="10"/>
      <c r="P6" s="10">
        <f t="shared" si="4"/>
        <v>0</v>
      </c>
      <c r="Q6" s="10"/>
      <c r="R6" s="10"/>
      <c r="S6" s="10" t="s">
        <v>5</v>
      </c>
      <c r="T6" s="10">
        <f t="shared" si="5"/>
        <v>100</v>
      </c>
      <c r="U6" s="10">
        <v>4</v>
      </c>
      <c r="V6" s="10">
        <f t="shared" si="6"/>
        <v>68</v>
      </c>
      <c r="W6" s="10"/>
      <c r="X6" s="11">
        <f t="shared" si="7"/>
        <v>0</v>
      </c>
      <c r="Y6" s="29">
        <f t="shared" si="8"/>
        <v>773</v>
      </c>
      <c r="Z6" s="10" t="s">
        <v>12</v>
      </c>
    </row>
    <row r="7" spans="1:31" ht="18" customHeight="1">
      <c r="A7" s="10">
        <v>4</v>
      </c>
      <c r="B7" s="19" t="s">
        <v>76</v>
      </c>
      <c r="C7" s="19" t="s">
        <v>195</v>
      </c>
      <c r="D7" s="28" t="s">
        <v>77</v>
      </c>
      <c r="E7" s="28" t="s">
        <v>59</v>
      </c>
      <c r="F7" s="8" t="s">
        <v>5</v>
      </c>
      <c r="G7" s="8">
        <v>9</v>
      </c>
      <c r="H7" s="8">
        <f t="shared" si="0"/>
        <v>990</v>
      </c>
      <c r="I7" s="9" t="str">
        <f t="shared" si="1"/>
        <v>ΟΚ</v>
      </c>
      <c r="J7" s="9"/>
      <c r="K7" s="10"/>
      <c r="L7" s="10">
        <f t="shared" si="2"/>
        <v>0</v>
      </c>
      <c r="M7" s="10"/>
      <c r="N7" s="10">
        <f t="shared" si="3"/>
        <v>0</v>
      </c>
      <c r="O7" s="10"/>
      <c r="P7" s="10">
        <f t="shared" si="4"/>
        <v>0</v>
      </c>
      <c r="Q7" s="10" t="s">
        <v>5</v>
      </c>
      <c r="R7" s="10">
        <f aca="true" t="shared" si="9" ref="R7:R38">IF(Q7="ΝΑΙ",150,0)</f>
        <v>150</v>
      </c>
      <c r="S7" s="10" t="s">
        <v>5</v>
      </c>
      <c r="T7" s="10">
        <f t="shared" si="5"/>
        <v>100</v>
      </c>
      <c r="U7" s="10">
        <v>24</v>
      </c>
      <c r="V7" s="10">
        <f t="shared" si="6"/>
        <v>408</v>
      </c>
      <c r="W7" s="10"/>
      <c r="X7" s="11">
        <f t="shared" si="7"/>
        <v>0</v>
      </c>
      <c r="Y7" s="29">
        <f t="shared" si="8"/>
        <v>1648</v>
      </c>
      <c r="Z7" s="10"/>
      <c r="AD7" s="12" t="s">
        <v>5</v>
      </c>
      <c r="AE7" s="12" t="s">
        <v>2</v>
      </c>
    </row>
    <row r="8" spans="1:31" ht="18" customHeight="1">
      <c r="A8" s="10">
        <v>5</v>
      </c>
      <c r="B8" s="19" t="s">
        <v>117</v>
      </c>
      <c r="C8" s="19" t="s">
        <v>210</v>
      </c>
      <c r="D8" s="28" t="s">
        <v>118</v>
      </c>
      <c r="E8" s="28" t="s">
        <v>53</v>
      </c>
      <c r="F8" s="8" t="s">
        <v>5</v>
      </c>
      <c r="G8" s="8">
        <v>9.5</v>
      </c>
      <c r="H8" s="8">
        <f t="shared" si="0"/>
        <v>1045</v>
      </c>
      <c r="I8" s="9" t="str">
        <f t="shared" si="1"/>
        <v>ΟΚ</v>
      </c>
      <c r="J8" s="9"/>
      <c r="K8" s="10"/>
      <c r="L8" s="10">
        <f t="shared" si="2"/>
        <v>0</v>
      </c>
      <c r="M8" s="10"/>
      <c r="N8" s="10">
        <f t="shared" si="3"/>
        <v>0</v>
      </c>
      <c r="O8" s="10"/>
      <c r="P8" s="10">
        <f t="shared" si="4"/>
        <v>0</v>
      </c>
      <c r="Q8" s="10" t="s">
        <v>5</v>
      </c>
      <c r="R8" s="10">
        <f t="shared" si="9"/>
        <v>150</v>
      </c>
      <c r="S8" s="10" t="s">
        <v>5</v>
      </c>
      <c r="T8" s="10">
        <f t="shared" si="5"/>
        <v>100</v>
      </c>
      <c r="U8" s="10">
        <v>19</v>
      </c>
      <c r="V8" s="10">
        <f t="shared" si="6"/>
        <v>323</v>
      </c>
      <c r="W8" s="10"/>
      <c r="X8" s="11">
        <f t="shared" si="7"/>
        <v>0</v>
      </c>
      <c r="Y8" s="29">
        <f t="shared" si="8"/>
        <v>1618</v>
      </c>
      <c r="Z8" s="10"/>
      <c r="AD8" s="12" t="s">
        <v>13</v>
      </c>
      <c r="AE8" s="12" t="s">
        <v>6</v>
      </c>
    </row>
    <row r="9" spans="1:31" s="30" customFormat="1" ht="15">
      <c r="A9" s="10">
        <v>6</v>
      </c>
      <c r="B9" s="31" t="s">
        <v>107</v>
      </c>
      <c r="C9" s="31" t="s">
        <v>234</v>
      </c>
      <c r="D9" s="32" t="s">
        <v>108</v>
      </c>
      <c r="E9" s="32" t="s">
        <v>36</v>
      </c>
      <c r="F9" s="8" t="s">
        <v>5</v>
      </c>
      <c r="G9" s="33">
        <v>9.2</v>
      </c>
      <c r="H9" s="33">
        <f t="shared" si="0"/>
        <v>1011.9999999999999</v>
      </c>
      <c r="I9" s="34" t="str">
        <f t="shared" si="1"/>
        <v>ΟΚ</v>
      </c>
      <c r="J9" s="34"/>
      <c r="K9" s="35"/>
      <c r="L9" s="35">
        <f t="shared" si="2"/>
        <v>0</v>
      </c>
      <c r="M9" s="35"/>
      <c r="N9" s="35">
        <f t="shared" si="3"/>
        <v>0</v>
      </c>
      <c r="O9" s="35" t="s">
        <v>3</v>
      </c>
      <c r="P9" s="35">
        <f t="shared" si="4"/>
        <v>30</v>
      </c>
      <c r="Q9" s="35" t="s">
        <v>5</v>
      </c>
      <c r="R9" s="35">
        <f t="shared" si="9"/>
        <v>150</v>
      </c>
      <c r="S9" s="35" t="s">
        <v>5</v>
      </c>
      <c r="T9" s="35">
        <f t="shared" si="5"/>
        <v>100</v>
      </c>
      <c r="U9" s="35">
        <v>16</v>
      </c>
      <c r="V9" s="35">
        <f t="shared" si="6"/>
        <v>272</v>
      </c>
      <c r="W9" s="35"/>
      <c r="X9" s="36">
        <f t="shared" si="7"/>
        <v>0</v>
      </c>
      <c r="Y9" s="37">
        <f t="shared" si="8"/>
        <v>1564</v>
      </c>
      <c r="Z9" s="35"/>
      <c r="AE9" s="30" t="s">
        <v>3</v>
      </c>
    </row>
    <row r="10" spans="1:26" ht="18" customHeight="1">
      <c r="A10" s="10">
        <v>7</v>
      </c>
      <c r="B10" s="19" t="s">
        <v>42</v>
      </c>
      <c r="C10" s="19" t="s">
        <v>181</v>
      </c>
      <c r="D10" s="28" t="s">
        <v>43</v>
      </c>
      <c r="E10" s="28" t="s">
        <v>44</v>
      </c>
      <c r="F10" s="8" t="s">
        <v>5</v>
      </c>
      <c r="G10" s="8">
        <v>9.3</v>
      </c>
      <c r="H10" s="8">
        <f t="shared" si="0"/>
        <v>1023.0000000000001</v>
      </c>
      <c r="I10" s="9" t="str">
        <f t="shared" si="1"/>
        <v>ΟΚ</v>
      </c>
      <c r="J10" s="9"/>
      <c r="K10" s="10"/>
      <c r="L10" s="10">
        <f t="shared" si="2"/>
        <v>0</v>
      </c>
      <c r="M10" s="10"/>
      <c r="N10" s="10">
        <f t="shared" si="3"/>
        <v>0</v>
      </c>
      <c r="O10" s="10" t="s">
        <v>3</v>
      </c>
      <c r="P10" s="10">
        <f t="shared" si="4"/>
        <v>30</v>
      </c>
      <c r="Q10" s="10"/>
      <c r="R10" s="10">
        <f t="shared" si="9"/>
        <v>0</v>
      </c>
      <c r="S10" s="10" t="s">
        <v>5</v>
      </c>
      <c r="T10" s="10">
        <f t="shared" si="5"/>
        <v>100</v>
      </c>
      <c r="U10" s="10">
        <v>24</v>
      </c>
      <c r="V10" s="10">
        <f t="shared" si="6"/>
        <v>408</v>
      </c>
      <c r="W10" s="10"/>
      <c r="X10" s="11">
        <f t="shared" si="7"/>
        <v>0</v>
      </c>
      <c r="Y10" s="29">
        <f t="shared" si="8"/>
        <v>1561</v>
      </c>
      <c r="Z10" s="10"/>
    </row>
    <row r="11" spans="1:26" ht="18" customHeight="1">
      <c r="A11" s="10">
        <v>8</v>
      </c>
      <c r="B11" s="19" t="s">
        <v>165</v>
      </c>
      <c r="C11" s="19" t="s">
        <v>233</v>
      </c>
      <c r="D11" s="28" t="s">
        <v>166</v>
      </c>
      <c r="E11" s="28" t="s">
        <v>96</v>
      </c>
      <c r="F11" s="8" t="s">
        <v>5</v>
      </c>
      <c r="G11" s="8">
        <v>9.05</v>
      </c>
      <c r="H11" s="8">
        <f t="shared" si="0"/>
        <v>995.5000000000001</v>
      </c>
      <c r="I11" s="9" t="str">
        <f t="shared" si="1"/>
        <v>ΟΚ</v>
      </c>
      <c r="J11" s="9"/>
      <c r="K11" s="10"/>
      <c r="L11" s="10">
        <f t="shared" si="2"/>
        <v>0</v>
      </c>
      <c r="M11" s="10"/>
      <c r="N11" s="10">
        <f t="shared" si="3"/>
        <v>0</v>
      </c>
      <c r="O11" s="10" t="s">
        <v>2</v>
      </c>
      <c r="P11" s="10">
        <f t="shared" si="4"/>
        <v>70</v>
      </c>
      <c r="Q11" s="10"/>
      <c r="R11" s="10">
        <f t="shared" si="9"/>
        <v>0</v>
      </c>
      <c r="S11" s="10" t="s">
        <v>5</v>
      </c>
      <c r="T11" s="10">
        <f t="shared" si="5"/>
        <v>100</v>
      </c>
      <c r="U11" s="10">
        <v>23</v>
      </c>
      <c r="V11" s="10">
        <f t="shared" si="6"/>
        <v>391</v>
      </c>
      <c r="W11" s="10"/>
      <c r="X11" s="11">
        <f t="shared" si="7"/>
        <v>0</v>
      </c>
      <c r="Y11" s="29">
        <f t="shared" si="8"/>
        <v>1556.5</v>
      </c>
      <c r="Z11" s="10"/>
    </row>
    <row r="12" spans="1:26" ht="18" customHeight="1">
      <c r="A12" s="10">
        <v>9</v>
      </c>
      <c r="B12" s="19" t="s">
        <v>65</v>
      </c>
      <c r="C12" s="19" t="s">
        <v>191</v>
      </c>
      <c r="D12" s="28" t="s">
        <v>66</v>
      </c>
      <c r="E12" s="28" t="s">
        <v>67</v>
      </c>
      <c r="F12" s="8" t="s">
        <v>5</v>
      </c>
      <c r="G12" s="8">
        <v>7.71</v>
      </c>
      <c r="H12" s="8">
        <f t="shared" si="0"/>
        <v>848.1</v>
      </c>
      <c r="I12" s="9" t="str">
        <f t="shared" si="1"/>
        <v>ΟΚ</v>
      </c>
      <c r="J12" s="9"/>
      <c r="K12" s="10"/>
      <c r="L12" s="10">
        <f t="shared" si="2"/>
        <v>0</v>
      </c>
      <c r="M12" s="10"/>
      <c r="N12" s="10">
        <f t="shared" si="3"/>
        <v>0</v>
      </c>
      <c r="O12" s="10" t="s">
        <v>6</v>
      </c>
      <c r="P12" s="10">
        <f t="shared" si="4"/>
        <v>50</v>
      </c>
      <c r="Q12" s="10" t="s">
        <v>5</v>
      </c>
      <c r="R12" s="10">
        <f t="shared" si="9"/>
        <v>150</v>
      </c>
      <c r="S12" s="10" t="s">
        <v>5</v>
      </c>
      <c r="T12" s="10">
        <f t="shared" si="5"/>
        <v>100</v>
      </c>
      <c r="U12" s="10">
        <v>24</v>
      </c>
      <c r="V12" s="10">
        <f t="shared" si="6"/>
        <v>408</v>
      </c>
      <c r="W12" s="10"/>
      <c r="X12" s="11">
        <f t="shared" si="7"/>
        <v>0</v>
      </c>
      <c r="Y12" s="29">
        <f t="shared" si="8"/>
        <v>1556.1</v>
      </c>
      <c r="Z12" s="10"/>
    </row>
    <row r="13" spans="1:26" ht="18" customHeight="1">
      <c r="A13" s="10">
        <v>10</v>
      </c>
      <c r="B13" s="19" t="s">
        <v>34</v>
      </c>
      <c r="C13" s="19" t="s">
        <v>178</v>
      </c>
      <c r="D13" s="28" t="s">
        <v>35</v>
      </c>
      <c r="E13" s="28" t="s">
        <v>36</v>
      </c>
      <c r="F13" s="8" t="s">
        <v>5</v>
      </c>
      <c r="G13" s="8">
        <v>10</v>
      </c>
      <c r="H13" s="8">
        <f t="shared" si="0"/>
        <v>1100</v>
      </c>
      <c r="I13" s="9" t="str">
        <f t="shared" si="1"/>
        <v>ΟΚ</v>
      </c>
      <c r="J13" s="9"/>
      <c r="K13" s="10"/>
      <c r="L13" s="10">
        <f t="shared" si="2"/>
        <v>0</v>
      </c>
      <c r="M13" s="10"/>
      <c r="N13" s="10">
        <f t="shared" si="3"/>
        <v>0</v>
      </c>
      <c r="O13" s="10" t="s">
        <v>3</v>
      </c>
      <c r="P13" s="10">
        <f t="shared" si="4"/>
        <v>30</v>
      </c>
      <c r="Q13" s="10"/>
      <c r="R13" s="10">
        <f t="shared" si="9"/>
        <v>0</v>
      </c>
      <c r="S13" s="10"/>
      <c r="T13" s="10">
        <f t="shared" si="5"/>
        <v>0</v>
      </c>
      <c r="U13" s="10">
        <v>24</v>
      </c>
      <c r="V13" s="10">
        <f t="shared" si="6"/>
        <v>408</v>
      </c>
      <c r="W13" s="10"/>
      <c r="X13" s="11">
        <f t="shared" si="7"/>
        <v>0</v>
      </c>
      <c r="Y13" s="29">
        <f t="shared" si="8"/>
        <v>1538</v>
      </c>
      <c r="Z13" s="10"/>
    </row>
    <row r="14" spans="1:26" ht="18" customHeight="1">
      <c r="A14" s="10">
        <v>11</v>
      </c>
      <c r="B14" s="19" t="s">
        <v>121</v>
      </c>
      <c r="C14" s="19" t="s">
        <v>211</v>
      </c>
      <c r="D14" s="28" t="s">
        <v>122</v>
      </c>
      <c r="E14" s="28" t="s">
        <v>123</v>
      </c>
      <c r="F14" s="8" t="s">
        <v>5</v>
      </c>
      <c r="G14" s="8">
        <v>8.58</v>
      </c>
      <c r="H14" s="8">
        <f t="shared" si="0"/>
        <v>943.8</v>
      </c>
      <c r="I14" s="9" t="str">
        <f t="shared" si="1"/>
        <v>ΟΚ</v>
      </c>
      <c r="J14" s="9"/>
      <c r="K14" s="10"/>
      <c r="L14" s="10">
        <f t="shared" si="2"/>
        <v>0</v>
      </c>
      <c r="M14" s="10"/>
      <c r="N14" s="10">
        <f t="shared" si="3"/>
        <v>0</v>
      </c>
      <c r="O14" s="10"/>
      <c r="P14" s="10">
        <f t="shared" si="4"/>
        <v>0</v>
      </c>
      <c r="Q14" s="10"/>
      <c r="R14" s="10">
        <f t="shared" si="9"/>
        <v>0</v>
      </c>
      <c r="S14" s="10" t="s">
        <v>5</v>
      </c>
      <c r="T14" s="10">
        <f t="shared" si="5"/>
        <v>100</v>
      </c>
      <c r="U14" s="10">
        <v>24</v>
      </c>
      <c r="V14" s="10">
        <f t="shared" si="6"/>
        <v>408</v>
      </c>
      <c r="W14" s="10"/>
      <c r="X14" s="11">
        <f t="shared" si="7"/>
        <v>0</v>
      </c>
      <c r="Y14" s="29">
        <f t="shared" si="8"/>
        <v>1451.8</v>
      </c>
      <c r="Z14" s="10"/>
    </row>
    <row r="15" spans="1:26" s="30" customFormat="1" ht="18" customHeight="1">
      <c r="A15" s="10">
        <v>12</v>
      </c>
      <c r="B15" s="19" t="s">
        <v>124</v>
      </c>
      <c r="C15" s="19" t="s">
        <v>212</v>
      </c>
      <c r="D15" s="28" t="s">
        <v>125</v>
      </c>
      <c r="E15" s="28" t="s">
        <v>70</v>
      </c>
      <c r="F15" s="8" t="s">
        <v>5</v>
      </c>
      <c r="G15" s="8">
        <v>9</v>
      </c>
      <c r="H15" s="8">
        <f t="shared" si="0"/>
        <v>990</v>
      </c>
      <c r="I15" s="9" t="str">
        <f t="shared" si="1"/>
        <v>ΟΚ</v>
      </c>
      <c r="J15" s="9"/>
      <c r="K15" s="10"/>
      <c r="L15" s="10">
        <f t="shared" si="2"/>
        <v>0</v>
      </c>
      <c r="M15" s="10"/>
      <c r="N15" s="10">
        <f t="shared" si="3"/>
        <v>0</v>
      </c>
      <c r="O15" s="10" t="s">
        <v>3</v>
      </c>
      <c r="P15" s="10">
        <f t="shared" si="4"/>
        <v>30</v>
      </c>
      <c r="Q15" s="10" t="s">
        <v>5</v>
      </c>
      <c r="R15" s="10">
        <f t="shared" si="9"/>
        <v>150</v>
      </c>
      <c r="S15" s="10" t="s">
        <v>5</v>
      </c>
      <c r="T15" s="10">
        <f t="shared" si="5"/>
        <v>100</v>
      </c>
      <c r="U15" s="10">
        <v>10</v>
      </c>
      <c r="V15" s="10">
        <f t="shared" si="6"/>
        <v>170</v>
      </c>
      <c r="W15" s="10"/>
      <c r="X15" s="11">
        <f t="shared" si="7"/>
        <v>0</v>
      </c>
      <c r="Y15" s="29">
        <f t="shared" si="8"/>
        <v>1440</v>
      </c>
      <c r="Z15" s="35"/>
    </row>
    <row r="16" spans="1:26" ht="18" customHeight="1">
      <c r="A16" s="10">
        <v>13</v>
      </c>
      <c r="B16" s="31" t="s">
        <v>45</v>
      </c>
      <c r="C16" s="31" t="s">
        <v>182</v>
      </c>
      <c r="D16" s="32" t="s">
        <v>46</v>
      </c>
      <c r="E16" s="32" t="s">
        <v>47</v>
      </c>
      <c r="F16" s="33" t="s">
        <v>5</v>
      </c>
      <c r="G16" s="33">
        <v>8.86</v>
      </c>
      <c r="H16" s="33">
        <f t="shared" si="0"/>
        <v>974.5999999999999</v>
      </c>
      <c r="I16" s="34" t="str">
        <f t="shared" si="1"/>
        <v>ΟΚ</v>
      </c>
      <c r="J16" s="34"/>
      <c r="K16" s="35"/>
      <c r="L16" s="35">
        <f t="shared" si="2"/>
        <v>0</v>
      </c>
      <c r="M16" s="35"/>
      <c r="N16" s="35">
        <f t="shared" si="3"/>
        <v>0</v>
      </c>
      <c r="O16" s="35" t="s">
        <v>6</v>
      </c>
      <c r="P16" s="35">
        <f t="shared" si="4"/>
        <v>50</v>
      </c>
      <c r="Q16" s="35" t="s">
        <v>5</v>
      </c>
      <c r="R16" s="35">
        <f t="shared" si="9"/>
        <v>150</v>
      </c>
      <c r="S16" s="35"/>
      <c r="T16" s="35">
        <f t="shared" si="5"/>
        <v>0</v>
      </c>
      <c r="U16" s="35">
        <v>12</v>
      </c>
      <c r="V16" s="35">
        <f t="shared" si="6"/>
        <v>204</v>
      </c>
      <c r="W16" s="35"/>
      <c r="X16" s="36">
        <f t="shared" si="7"/>
        <v>0</v>
      </c>
      <c r="Y16" s="37">
        <f t="shared" si="8"/>
        <v>1378.6</v>
      </c>
      <c r="Z16" s="10"/>
    </row>
    <row r="17" spans="1:26" ht="18" customHeight="1">
      <c r="A17" s="10">
        <v>14</v>
      </c>
      <c r="B17" s="19" t="s">
        <v>104</v>
      </c>
      <c r="C17" s="19" t="s">
        <v>207</v>
      </c>
      <c r="D17" s="28" t="s">
        <v>105</v>
      </c>
      <c r="E17" s="28" t="s">
        <v>106</v>
      </c>
      <c r="F17" s="8" t="s">
        <v>5</v>
      </c>
      <c r="G17" s="8">
        <v>9</v>
      </c>
      <c r="H17" s="8">
        <f t="shared" si="0"/>
        <v>990</v>
      </c>
      <c r="I17" s="9" t="str">
        <f t="shared" si="1"/>
        <v>ΟΚ</v>
      </c>
      <c r="J17" s="9"/>
      <c r="K17" s="10"/>
      <c r="L17" s="10">
        <f t="shared" si="2"/>
        <v>0</v>
      </c>
      <c r="M17" s="10"/>
      <c r="N17" s="10">
        <f t="shared" si="3"/>
        <v>0</v>
      </c>
      <c r="O17" s="10"/>
      <c r="P17" s="10">
        <f t="shared" si="4"/>
        <v>0</v>
      </c>
      <c r="Q17" s="10" t="s">
        <v>5</v>
      </c>
      <c r="R17" s="10">
        <f t="shared" si="9"/>
        <v>150</v>
      </c>
      <c r="S17" s="10" t="s">
        <v>5</v>
      </c>
      <c r="T17" s="10">
        <f t="shared" si="5"/>
        <v>100</v>
      </c>
      <c r="U17" s="10">
        <v>8</v>
      </c>
      <c r="V17" s="10">
        <f t="shared" si="6"/>
        <v>136</v>
      </c>
      <c r="W17" s="10"/>
      <c r="X17" s="11">
        <f t="shared" si="7"/>
        <v>0</v>
      </c>
      <c r="Y17" s="29">
        <f t="shared" si="8"/>
        <v>1376</v>
      </c>
      <c r="Z17" s="10"/>
    </row>
    <row r="18" spans="1:26" ht="18" customHeight="1">
      <c r="A18" s="10">
        <v>15</v>
      </c>
      <c r="B18" s="19" t="s">
        <v>126</v>
      </c>
      <c r="C18" s="19" t="s">
        <v>213</v>
      </c>
      <c r="D18" s="28" t="s">
        <v>127</v>
      </c>
      <c r="E18" s="28" t="s">
        <v>53</v>
      </c>
      <c r="F18" s="8" t="s">
        <v>5</v>
      </c>
      <c r="G18" s="8">
        <v>6.5</v>
      </c>
      <c r="H18" s="8">
        <f t="shared" si="0"/>
        <v>715</v>
      </c>
      <c r="I18" s="9" t="str">
        <f t="shared" si="1"/>
        <v>ΟΚ</v>
      </c>
      <c r="J18" s="9"/>
      <c r="K18" s="10"/>
      <c r="L18" s="10">
        <f t="shared" si="2"/>
        <v>0</v>
      </c>
      <c r="M18" s="10"/>
      <c r="N18" s="10">
        <f t="shared" si="3"/>
        <v>0</v>
      </c>
      <c r="O18" s="10"/>
      <c r="P18" s="10">
        <f t="shared" si="4"/>
        <v>0</v>
      </c>
      <c r="Q18" s="10" t="s">
        <v>5</v>
      </c>
      <c r="R18" s="10">
        <f t="shared" si="9"/>
        <v>150</v>
      </c>
      <c r="S18" s="10" t="s">
        <v>5</v>
      </c>
      <c r="T18" s="10">
        <f t="shared" si="5"/>
        <v>100</v>
      </c>
      <c r="U18" s="10">
        <v>24</v>
      </c>
      <c r="V18" s="10">
        <f t="shared" si="6"/>
        <v>408</v>
      </c>
      <c r="W18" s="10"/>
      <c r="X18" s="11">
        <f t="shared" si="7"/>
        <v>0</v>
      </c>
      <c r="Y18" s="29">
        <f t="shared" si="8"/>
        <v>1373</v>
      </c>
      <c r="Z18" s="10"/>
    </row>
    <row r="19" spans="1:26" ht="18" customHeight="1">
      <c r="A19" s="10">
        <v>16</v>
      </c>
      <c r="B19" s="19" t="s">
        <v>57</v>
      </c>
      <c r="C19" s="19" t="s">
        <v>187</v>
      </c>
      <c r="D19" s="28" t="s">
        <v>58</v>
      </c>
      <c r="E19" s="28" t="s">
        <v>59</v>
      </c>
      <c r="F19" s="8" t="s">
        <v>5</v>
      </c>
      <c r="G19" s="8">
        <v>7.08</v>
      </c>
      <c r="H19" s="8">
        <f t="shared" si="0"/>
        <v>778.8</v>
      </c>
      <c r="I19" s="9" t="str">
        <f t="shared" si="1"/>
        <v>ΟΚ</v>
      </c>
      <c r="J19" s="9"/>
      <c r="K19" s="10" t="s">
        <v>3</v>
      </c>
      <c r="L19" s="10">
        <f t="shared" si="2"/>
        <v>30</v>
      </c>
      <c r="M19" s="10" t="s">
        <v>3</v>
      </c>
      <c r="N19" s="10">
        <f t="shared" si="3"/>
        <v>30</v>
      </c>
      <c r="O19" s="10"/>
      <c r="P19" s="10">
        <f t="shared" si="4"/>
        <v>0</v>
      </c>
      <c r="Q19" s="10"/>
      <c r="R19" s="10">
        <f t="shared" si="9"/>
        <v>0</v>
      </c>
      <c r="S19" s="10" t="s">
        <v>5</v>
      </c>
      <c r="T19" s="10">
        <f t="shared" si="5"/>
        <v>100</v>
      </c>
      <c r="U19" s="10">
        <v>24</v>
      </c>
      <c r="V19" s="10">
        <f t="shared" si="6"/>
        <v>408</v>
      </c>
      <c r="W19" s="10"/>
      <c r="X19" s="11">
        <f t="shared" si="7"/>
        <v>0</v>
      </c>
      <c r="Y19" s="29">
        <f t="shared" si="8"/>
        <v>1346.8</v>
      </c>
      <c r="Z19" s="10"/>
    </row>
    <row r="20" spans="1:26" s="30" customFormat="1" ht="15">
      <c r="A20" s="10">
        <v>17</v>
      </c>
      <c r="B20" s="31" t="s">
        <v>40</v>
      </c>
      <c r="C20" s="31" t="s">
        <v>180</v>
      </c>
      <c r="D20" s="32" t="s">
        <v>41</v>
      </c>
      <c r="E20" s="32" t="s">
        <v>36</v>
      </c>
      <c r="F20" s="33" t="s">
        <v>5</v>
      </c>
      <c r="G20" s="33">
        <v>8.85</v>
      </c>
      <c r="H20" s="33">
        <f t="shared" si="0"/>
        <v>973.5</v>
      </c>
      <c r="I20" s="34" t="str">
        <f t="shared" si="1"/>
        <v>ΟΚ</v>
      </c>
      <c r="J20" s="34"/>
      <c r="K20" s="35"/>
      <c r="L20" s="35">
        <f t="shared" si="2"/>
        <v>0</v>
      </c>
      <c r="M20" s="35"/>
      <c r="N20" s="35">
        <f t="shared" si="3"/>
        <v>0</v>
      </c>
      <c r="O20" s="35" t="s">
        <v>3</v>
      </c>
      <c r="P20" s="35">
        <f t="shared" si="4"/>
        <v>30</v>
      </c>
      <c r="Q20" s="35"/>
      <c r="R20" s="35">
        <f t="shared" si="9"/>
        <v>0</v>
      </c>
      <c r="S20" s="35" t="s">
        <v>5</v>
      </c>
      <c r="T20" s="35">
        <f t="shared" si="5"/>
        <v>100</v>
      </c>
      <c r="U20" s="35">
        <v>14</v>
      </c>
      <c r="V20" s="35">
        <f t="shared" si="6"/>
        <v>238</v>
      </c>
      <c r="W20" s="35"/>
      <c r="X20" s="36">
        <f t="shared" si="7"/>
        <v>0</v>
      </c>
      <c r="Y20" s="37">
        <f t="shared" si="8"/>
        <v>1341.5</v>
      </c>
      <c r="Z20" s="35"/>
    </row>
    <row r="21" spans="1:26" ht="15">
      <c r="A21" s="10">
        <v>18</v>
      </c>
      <c r="B21" s="19" t="s">
        <v>128</v>
      </c>
      <c r="C21" s="19" t="s">
        <v>214</v>
      </c>
      <c r="D21" s="28" t="s">
        <v>129</v>
      </c>
      <c r="E21" s="28" t="s">
        <v>28</v>
      </c>
      <c r="F21" s="8" t="s">
        <v>5</v>
      </c>
      <c r="G21" s="8">
        <v>9.9</v>
      </c>
      <c r="H21" s="8">
        <f t="shared" si="0"/>
        <v>1089</v>
      </c>
      <c r="I21" s="9" t="str">
        <f t="shared" si="1"/>
        <v>ΟΚ</v>
      </c>
      <c r="J21" s="9"/>
      <c r="K21" s="10"/>
      <c r="L21" s="10">
        <f t="shared" si="2"/>
        <v>0</v>
      </c>
      <c r="M21" s="10"/>
      <c r="N21" s="10">
        <f t="shared" si="3"/>
        <v>0</v>
      </c>
      <c r="O21" s="10"/>
      <c r="P21" s="10">
        <f t="shared" si="4"/>
        <v>0</v>
      </c>
      <c r="Q21" s="10" t="s">
        <v>5</v>
      </c>
      <c r="R21" s="10">
        <f t="shared" si="9"/>
        <v>150</v>
      </c>
      <c r="S21" s="10" t="s">
        <v>5</v>
      </c>
      <c r="T21" s="10">
        <f t="shared" si="5"/>
        <v>100</v>
      </c>
      <c r="U21" s="10"/>
      <c r="V21" s="10">
        <f t="shared" si="6"/>
        <v>0</v>
      </c>
      <c r="W21" s="10"/>
      <c r="X21" s="11">
        <f t="shared" si="7"/>
        <v>0</v>
      </c>
      <c r="Y21" s="29">
        <f t="shared" si="8"/>
        <v>1339</v>
      </c>
      <c r="Z21" s="10"/>
    </row>
    <row r="22" spans="1:26" ht="15">
      <c r="A22" s="10">
        <v>19</v>
      </c>
      <c r="B22" s="19" t="s">
        <v>51</v>
      </c>
      <c r="C22" s="19" t="s">
        <v>185</v>
      </c>
      <c r="D22" s="28" t="s">
        <v>52</v>
      </c>
      <c r="E22" s="28" t="s">
        <v>53</v>
      </c>
      <c r="F22" s="8" t="s">
        <v>5</v>
      </c>
      <c r="G22" s="8">
        <v>7.5</v>
      </c>
      <c r="H22" s="8">
        <f t="shared" si="0"/>
        <v>825</v>
      </c>
      <c r="I22" s="9" t="str">
        <f t="shared" si="1"/>
        <v>ΟΚ</v>
      </c>
      <c r="J22" s="9"/>
      <c r="K22" s="10"/>
      <c r="L22" s="10">
        <f t="shared" si="2"/>
        <v>0</v>
      </c>
      <c r="M22" s="10"/>
      <c r="N22" s="10">
        <f t="shared" si="3"/>
        <v>0</v>
      </c>
      <c r="O22" s="10"/>
      <c r="P22" s="10">
        <f t="shared" si="4"/>
        <v>0</v>
      </c>
      <c r="Q22" s="10"/>
      <c r="R22" s="10">
        <f t="shared" si="9"/>
        <v>0</v>
      </c>
      <c r="S22" s="10" t="s">
        <v>5</v>
      </c>
      <c r="T22" s="10">
        <f t="shared" si="5"/>
        <v>100</v>
      </c>
      <c r="U22" s="10">
        <v>24</v>
      </c>
      <c r="V22" s="10">
        <f t="shared" si="6"/>
        <v>408</v>
      </c>
      <c r="W22" s="10"/>
      <c r="X22" s="11">
        <f t="shared" si="7"/>
        <v>0</v>
      </c>
      <c r="Y22" s="29">
        <f t="shared" si="8"/>
        <v>1333</v>
      </c>
      <c r="Z22" s="10"/>
    </row>
    <row r="23" spans="1:26" ht="15">
      <c r="A23" s="10">
        <v>20</v>
      </c>
      <c r="B23" s="19" t="s">
        <v>141</v>
      </c>
      <c r="C23" s="19" t="s">
        <v>219</v>
      </c>
      <c r="D23" s="28" t="s">
        <v>142</v>
      </c>
      <c r="E23" s="28" t="s">
        <v>143</v>
      </c>
      <c r="F23" s="8" t="s">
        <v>5</v>
      </c>
      <c r="G23" s="8">
        <v>8.5</v>
      </c>
      <c r="H23" s="8">
        <f t="shared" si="0"/>
        <v>935</v>
      </c>
      <c r="I23" s="9" t="str">
        <f t="shared" si="1"/>
        <v>ΟΚ</v>
      </c>
      <c r="J23" s="9"/>
      <c r="K23" s="10"/>
      <c r="L23" s="10">
        <f t="shared" si="2"/>
        <v>0</v>
      </c>
      <c r="M23" s="10"/>
      <c r="N23" s="10">
        <f t="shared" si="3"/>
        <v>0</v>
      </c>
      <c r="O23" s="10"/>
      <c r="P23" s="10">
        <f t="shared" si="4"/>
        <v>0</v>
      </c>
      <c r="Q23" s="10" t="s">
        <v>5</v>
      </c>
      <c r="R23" s="10">
        <f t="shared" si="9"/>
        <v>150</v>
      </c>
      <c r="S23" s="10"/>
      <c r="T23" s="10">
        <f t="shared" si="5"/>
        <v>0</v>
      </c>
      <c r="U23" s="10">
        <v>14</v>
      </c>
      <c r="V23" s="10">
        <f t="shared" si="6"/>
        <v>238</v>
      </c>
      <c r="W23" s="10"/>
      <c r="X23" s="11">
        <f t="shared" si="7"/>
        <v>0</v>
      </c>
      <c r="Y23" s="29">
        <f t="shared" si="8"/>
        <v>1323</v>
      </c>
      <c r="Z23" s="10"/>
    </row>
    <row r="24" spans="1:26" ht="15">
      <c r="A24" s="10">
        <v>21</v>
      </c>
      <c r="B24" s="19" t="s">
        <v>88</v>
      </c>
      <c r="C24" s="19" t="s">
        <v>201</v>
      </c>
      <c r="D24" s="28" t="s">
        <v>89</v>
      </c>
      <c r="E24" s="28" t="s">
        <v>90</v>
      </c>
      <c r="F24" s="8" t="s">
        <v>5</v>
      </c>
      <c r="G24" s="8">
        <v>9.36</v>
      </c>
      <c r="H24" s="8">
        <f t="shared" si="0"/>
        <v>1029.6</v>
      </c>
      <c r="I24" s="9" t="str">
        <f t="shared" si="1"/>
        <v>ΟΚ</v>
      </c>
      <c r="J24" s="9"/>
      <c r="K24" s="10"/>
      <c r="L24" s="10">
        <f t="shared" si="2"/>
        <v>0</v>
      </c>
      <c r="M24" s="10"/>
      <c r="N24" s="10">
        <f t="shared" si="3"/>
        <v>0</v>
      </c>
      <c r="O24" s="10" t="s">
        <v>3</v>
      </c>
      <c r="P24" s="10">
        <f t="shared" si="4"/>
        <v>30</v>
      </c>
      <c r="Q24" s="10" t="s">
        <v>5</v>
      </c>
      <c r="R24" s="10">
        <f t="shared" si="9"/>
        <v>150</v>
      </c>
      <c r="S24" s="10" t="s">
        <v>5</v>
      </c>
      <c r="T24" s="10">
        <f t="shared" si="5"/>
        <v>100</v>
      </c>
      <c r="U24" s="10"/>
      <c r="V24" s="10">
        <f t="shared" si="6"/>
        <v>0</v>
      </c>
      <c r="W24" s="10"/>
      <c r="X24" s="11">
        <f t="shared" si="7"/>
        <v>0</v>
      </c>
      <c r="Y24" s="29">
        <f t="shared" si="8"/>
        <v>1309.6</v>
      </c>
      <c r="Z24" s="10"/>
    </row>
    <row r="25" spans="1:26" ht="15">
      <c r="A25" s="10">
        <v>22</v>
      </c>
      <c r="B25" s="19" t="s">
        <v>91</v>
      </c>
      <c r="C25" s="19" t="s">
        <v>202</v>
      </c>
      <c r="D25" s="28" t="s">
        <v>92</v>
      </c>
      <c r="E25" s="28" t="s">
        <v>93</v>
      </c>
      <c r="F25" s="8" t="s">
        <v>5</v>
      </c>
      <c r="G25" s="8">
        <v>9.4</v>
      </c>
      <c r="H25" s="8">
        <f t="shared" si="0"/>
        <v>1034</v>
      </c>
      <c r="I25" s="9" t="str">
        <f t="shared" si="1"/>
        <v>ΟΚ</v>
      </c>
      <c r="J25" s="9"/>
      <c r="K25" s="10"/>
      <c r="L25" s="10">
        <f t="shared" si="2"/>
        <v>0</v>
      </c>
      <c r="M25" s="10"/>
      <c r="N25" s="10">
        <f t="shared" si="3"/>
        <v>0</v>
      </c>
      <c r="O25" s="10" t="s">
        <v>3</v>
      </c>
      <c r="P25" s="10">
        <f t="shared" si="4"/>
        <v>30</v>
      </c>
      <c r="Q25" s="10"/>
      <c r="R25" s="10">
        <f t="shared" si="9"/>
        <v>0</v>
      </c>
      <c r="S25" s="10" t="s">
        <v>5</v>
      </c>
      <c r="T25" s="10">
        <f t="shared" si="5"/>
        <v>100</v>
      </c>
      <c r="U25" s="10">
        <v>8</v>
      </c>
      <c r="V25" s="10">
        <f t="shared" si="6"/>
        <v>136</v>
      </c>
      <c r="W25" s="10"/>
      <c r="X25" s="11">
        <f t="shared" si="7"/>
        <v>0</v>
      </c>
      <c r="Y25" s="29">
        <f t="shared" si="8"/>
        <v>1300</v>
      </c>
      <c r="Z25" s="10"/>
    </row>
    <row r="26" spans="1:26" ht="15">
      <c r="A26" s="10">
        <v>23</v>
      </c>
      <c r="B26" s="19" t="s">
        <v>24</v>
      </c>
      <c r="C26" s="19" t="s">
        <v>174</v>
      </c>
      <c r="D26" s="28" t="s">
        <v>172</v>
      </c>
      <c r="E26" s="28" t="s">
        <v>25</v>
      </c>
      <c r="F26" s="8" t="s">
        <v>5</v>
      </c>
      <c r="G26" s="8">
        <v>6.3</v>
      </c>
      <c r="H26" s="8">
        <f t="shared" si="0"/>
        <v>693</v>
      </c>
      <c r="I26" s="9" t="str">
        <f t="shared" si="1"/>
        <v>ΟΚ</v>
      </c>
      <c r="J26" s="9"/>
      <c r="K26" s="10"/>
      <c r="L26" s="10">
        <f t="shared" si="2"/>
        <v>0</v>
      </c>
      <c r="M26" s="10"/>
      <c r="N26" s="10">
        <f t="shared" si="3"/>
        <v>0</v>
      </c>
      <c r="O26" s="10" t="s">
        <v>3</v>
      </c>
      <c r="P26" s="10">
        <f t="shared" si="4"/>
        <v>30</v>
      </c>
      <c r="Q26" s="10" t="s">
        <v>5</v>
      </c>
      <c r="R26" s="10">
        <f t="shared" si="9"/>
        <v>150</v>
      </c>
      <c r="S26" s="10"/>
      <c r="T26" s="10">
        <f t="shared" si="5"/>
        <v>0</v>
      </c>
      <c r="U26" s="10">
        <v>24</v>
      </c>
      <c r="V26" s="10">
        <f t="shared" si="6"/>
        <v>408</v>
      </c>
      <c r="W26" s="10"/>
      <c r="X26" s="11">
        <f t="shared" si="7"/>
        <v>0</v>
      </c>
      <c r="Y26" s="29">
        <f t="shared" si="8"/>
        <v>1281</v>
      </c>
      <c r="Z26" s="10"/>
    </row>
    <row r="27" spans="1:26" s="30" customFormat="1" ht="15">
      <c r="A27" s="10">
        <v>24</v>
      </c>
      <c r="B27" s="19" t="s">
        <v>71</v>
      </c>
      <c r="C27" s="19" t="s">
        <v>193</v>
      </c>
      <c r="D27" s="28" t="s">
        <v>72</v>
      </c>
      <c r="E27" s="28" t="s">
        <v>50</v>
      </c>
      <c r="F27" s="8" t="s">
        <v>5</v>
      </c>
      <c r="G27" s="8">
        <v>7.44</v>
      </c>
      <c r="H27" s="8">
        <f t="shared" si="0"/>
        <v>818.4000000000001</v>
      </c>
      <c r="I27" s="9" t="str">
        <f t="shared" si="1"/>
        <v>ΟΚ</v>
      </c>
      <c r="J27" s="9"/>
      <c r="K27" s="10"/>
      <c r="L27" s="10">
        <f t="shared" si="2"/>
        <v>0</v>
      </c>
      <c r="M27" s="10"/>
      <c r="N27" s="10">
        <f t="shared" si="3"/>
        <v>0</v>
      </c>
      <c r="O27" s="10"/>
      <c r="P27" s="10">
        <f t="shared" si="4"/>
        <v>0</v>
      </c>
      <c r="Q27" s="10"/>
      <c r="R27" s="10">
        <f t="shared" si="9"/>
        <v>0</v>
      </c>
      <c r="S27" s="10"/>
      <c r="T27" s="10">
        <f t="shared" si="5"/>
        <v>0</v>
      </c>
      <c r="U27" s="10">
        <v>24</v>
      </c>
      <c r="V27" s="10">
        <f t="shared" si="6"/>
        <v>408</v>
      </c>
      <c r="W27" s="10"/>
      <c r="X27" s="11">
        <f t="shared" si="7"/>
        <v>0</v>
      </c>
      <c r="Y27" s="29">
        <f t="shared" si="8"/>
        <v>1226.4</v>
      </c>
      <c r="Z27" s="35"/>
    </row>
    <row r="28" spans="1:26" s="30" customFormat="1" ht="15">
      <c r="A28" s="10">
        <v>25</v>
      </c>
      <c r="B28" s="19" t="s">
        <v>37</v>
      </c>
      <c r="C28" s="19" t="s">
        <v>179</v>
      </c>
      <c r="D28" s="28" t="s">
        <v>38</v>
      </c>
      <c r="E28" s="28" t="s">
        <v>39</v>
      </c>
      <c r="F28" s="8" t="s">
        <v>5</v>
      </c>
      <c r="G28" s="8">
        <v>9.45</v>
      </c>
      <c r="H28" s="8">
        <f t="shared" si="0"/>
        <v>1039.5</v>
      </c>
      <c r="I28" s="9" t="str">
        <f t="shared" si="1"/>
        <v>ΟΚ</v>
      </c>
      <c r="J28" s="9"/>
      <c r="K28" s="10" t="s">
        <v>3</v>
      </c>
      <c r="L28" s="10">
        <f t="shared" si="2"/>
        <v>30</v>
      </c>
      <c r="M28" s="10"/>
      <c r="N28" s="10">
        <f t="shared" si="3"/>
        <v>0</v>
      </c>
      <c r="O28" s="10"/>
      <c r="P28" s="10">
        <f t="shared" si="4"/>
        <v>0</v>
      </c>
      <c r="Q28" s="10" t="s">
        <v>5</v>
      </c>
      <c r="R28" s="10">
        <f t="shared" si="9"/>
        <v>150</v>
      </c>
      <c r="S28" s="10"/>
      <c r="T28" s="10">
        <f t="shared" si="5"/>
        <v>0</v>
      </c>
      <c r="U28" s="10"/>
      <c r="V28" s="10">
        <f t="shared" si="6"/>
        <v>0</v>
      </c>
      <c r="W28" s="10"/>
      <c r="X28" s="11">
        <f t="shared" si="7"/>
        <v>0</v>
      </c>
      <c r="Y28" s="29">
        <f t="shared" si="8"/>
        <v>1219.5</v>
      </c>
      <c r="Z28" s="35"/>
    </row>
    <row r="29" spans="1:26" ht="15">
      <c r="A29" s="10">
        <v>26</v>
      </c>
      <c r="B29" s="19" t="s">
        <v>135</v>
      </c>
      <c r="C29" s="19" t="s">
        <v>217</v>
      </c>
      <c r="D29" s="28" t="s">
        <v>136</v>
      </c>
      <c r="E29" s="28" t="s">
        <v>137</v>
      </c>
      <c r="F29" s="8" t="s">
        <v>5</v>
      </c>
      <c r="G29" s="8">
        <v>8.8</v>
      </c>
      <c r="H29" s="8">
        <f t="shared" si="0"/>
        <v>968.0000000000001</v>
      </c>
      <c r="I29" s="9" t="str">
        <f t="shared" si="1"/>
        <v>ΟΚ</v>
      </c>
      <c r="J29" s="9"/>
      <c r="K29" s="10"/>
      <c r="L29" s="10">
        <f t="shared" si="2"/>
        <v>0</v>
      </c>
      <c r="M29" s="10"/>
      <c r="N29" s="10">
        <f t="shared" si="3"/>
        <v>0</v>
      </c>
      <c r="O29" s="10"/>
      <c r="P29" s="10">
        <f t="shared" si="4"/>
        <v>0</v>
      </c>
      <c r="Q29" s="10" t="s">
        <v>5</v>
      </c>
      <c r="R29" s="10">
        <f t="shared" si="9"/>
        <v>150</v>
      </c>
      <c r="S29" s="10" t="s">
        <v>5</v>
      </c>
      <c r="T29" s="10">
        <f t="shared" si="5"/>
        <v>100</v>
      </c>
      <c r="U29" s="10"/>
      <c r="V29" s="10">
        <f t="shared" si="6"/>
        <v>0</v>
      </c>
      <c r="W29" s="10"/>
      <c r="X29" s="11">
        <f t="shared" si="7"/>
        <v>0</v>
      </c>
      <c r="Y29" s="29">
        <f t="shared" si="8"/>
        <v>1218</v>
      </c>
      <c r="Z29" s="10"/>
    </row>
    <row r="30" spans="1:26" ht="15">
      <c r="A30" s="10">
        <v>27</v>
      </c>
      <c r="B30" s="19" t="s">
        <v>138</v>
      </c>
      <c r="C30" s="19" t="s">
        <v>218</v>
      </c>
      <c r="D30" s="28" t="s">
        <v>139</v>
      </c>
      <c r="E30" s="28" t="s">
        <v>140</v>
      </c>
      <c r="F30" s="8" t="s">
        <v>5</v>
      </c>
      <c r="G30" s="8">
        <v>9.88</v>
      </c>
      <c r="H30" s="8">
        <f t="shared" si="0"/>
        <v>1086.8000000000002</v>
      </c>
      <c r="I30" s="9" t="str">
        <f t="shared" si="1"/>
        <v>ΟΚ</v>
      </c>
      <c r="J30" s="9"/>
      <c r="K30" s="10"/>
      <c r="L30" s="10">
        <f t="shared" si="2"/>
        <v>0</v>
      </c>
      <c r="M30" s="10"/>
      <c r="N30" s="10">
        <f t="shared" si="3"/>
        <v>0</v>
      </c>
      <c r="O30" s="10" t="s">
        <v>3</v>
      </c>
      <c r="P30" s="10">
        <f t="shared" si="4"/>
        <v>30</v>
      </c>
      <c r="Q30" s="10"/>
      <c r="R30" s="10">
        <f t="shared" si="9"/>
        <v>0</v>
      </c>
      <c r="S30" s="10" t="s">
        <v>5</v>
      </c>
      <c r="T30" s="10">
        <f t="shared" si="5"/>
        <v>100</v>
      </c>
      <c r="U30" s="10"/>
      <c r="V30" s="10">
        <f t="shared" si="6"/>
        <v>0</v>
      </c>
      <c r="W30" s="10"/>
      <c r="X30" s="11">
        <f t="shared" si="7"/>
        <v>0</v>
      </c>
      <c r="Y30" s="29">
        <f t="shared" si="8"/>
        <v>1216.8000000000002</v>
      </c>
      <c r="Z30" s="10"/>
    </row>
    <row r="31" spans="1:26" ht="15">
      <c r="A31" s="10">
        <v>28</v>
      </c>
      <c r="B31" s="19" t="s">
        <v>162</v>
      </c>
      <c r="C31" s="19" t="s">
        <v>231</v>
      </c>
      <c r="D31" s="28" t="s">
        <v>163</v>
      </c>
      <c r="E31" s="28" t="s">
        <v>164</v>
      </c>
      <c r="F31" s="8" t="s">
        <v>5</v>
      </c>
      <c r="G31" s="8">
        <v>8.38</v>
      </c>
      <c r="H31" s="8">
        <f t="shared" si="0"/>
        <v>921.8000000000001</v>
      </c>
      <c r="I31" s="9" t="str">
        <f t="shared" si="1"/>
        <v>ΟΚ</v>
      </c>
      <c r="J31" s="9"/>
      <c r="K31" s="10"/>
      <c r="L31" s="10">
        <f t="shared" si="2"/>
        <v>0</v>
      </c>
      <c r="M31" s="10"/>
      <c r="N31" s="10">
        <f t="shared" si="3"/>
        <v>0</v>
      </c>
      <c r="O31" s="10"/>
      <c r="P31" s="10">
        <f t="shared" si="4"/>
        <v>0</v>
      </c>
      <c r="Q31" s="10"/>
      <c r="R31" s="10">
        <f t="shared" si="9"/>
        <v>0</v>
      </c>
      <c r="S31" s="10" t="s">
        <v>5</v>
      </c>
      <c r="T31" s="10">
        <f t="shared" si="5"/>
        <v>100</v>
      </c>
      <c r="U31" s="10">
        <v>10</v>
      </c>
      <c r="V31" s="10">
        <f t="shared" si="6"/>
        <v>170</v>
      </c>
      <c r="W31" s="10"/>
      <c r="X31" s="11">
        <f t="shared" si="7"/>
        <v>0</v>
      </c>
      <c r="Y31" s="29">
        <f t="shared" si="8"/>
        <v>1191.8000000000002</v>
      </c>
      <c r="Z31" s="10"/>
    </row>
    <row r="32" spans="1:26" ht="15">
      <c r="A32" s="10">
        <v>29</v>
      </c>
      <c r="B32" s="19" t="s">
        <v>112</v>
      </c>
      <c r="C32" s="19" t="s">
        <v>209</v>
      </c>
      <c r="D32" s="28" t="s">
        <v>113</v>
      </c>
      <c r="E32" s="28" t="s">
        <v>114</v>
      </c>
      <c r="F32" s="8" t="s">
        <v>5</v>
      </c>
      <c r="G32" s="8">
        <v>7.73</v>
      </c>
      <c r="H32" s="8">
        <f t="shared" si="0"/>
        <v>850.3000000000001</v>
      </c>
      <c r="I32" s="9" t="str">
        <f t="shared" si="1"/>
        <v>ΟΚ</v>
      </c>
      <c r="J32" s="9"/>
      <c r="K32" s="10"/>
      <c r="L32" s="10">
        <f t="shared" si="2"/>
        <v>0</v>
      </c>
      <c r="M32" s="10"/>
      <c r="N32" s="10">
        <f t="shared" si="3"/>
        <v>0</v>
      </c>
      <c r="O32" s="10"/>
      <c r="P32" s="10">
        <f t="shared" si="4"/>
        <v>0</v>
      </c>
      <c r="Q32" s="10"/>
      <c r="R32" s="10">
        <f t="shared" si="9"/>
        <v>0</v>
      </c>
      <c r="S32" s="10"/>
      <c r="T32" s="10">
        <f t="shared" si="5"/>
        <v>0</v>
      </c>
      <c r="U32" s="10">
        <v>20</v>
      </c>
      <c r="V32" s="10">
        <f t="shared" si="6"/>
        <v>340</v>
      </c>
      <c r="W32" s="10"/>
      <c r="X32" s="11">
        <f t="shared" si="7"/>
        <v>0</v>
      </c>
      <c r="Y32" s="29">
        <f t="shared" si="8"/>
        <v>1190.3000000000002</v>
      </c>
      <c r="Z32" s="10"/>
    </row>
    <row r="33" spans="1:26" ht="15">
      <c r="A33" s="10">
        <v>30</v>
      </c>
      <c r="B33" s="19" t="s">
        <v>68</v>
      </c>
      <c r="C33" s="19" t="s">
        <v>192</v>
      </c>
      <c r="D33" s="28" t="s">
        <v>69</v>
      </c>
      <c r="E33" s="28" t="s">
        <v>70</v>
      </c>
      <c r="F33" s="8" t="s">
        <v>5</v>
      </c>
      <c r="G33" s="8">
        <v>8.21</v>
      </c>
      <c r="H33" s="8">
        <f t="shared" si="0"/>
        <v>903.1000000000001</v>
      </c>
      <c r="I33" s="9" t="str">
        <f t="shared" si="1"/>
        <v>ΟΚ</v>
      </c>
      <c r="J33" s="9"/>
      <c r="K33" s="10"/>
      <c r="L33" s="10">
        <f t="shared" si="2"/>
        <v>0</v>
      </c>
      <c r="M33" s="10"/>
      <c r="N33" s="10">
        <f t="shared" si="3"/>
        <v>0</v>
      </c>
      <c r="O33" s="10"/>
      <c r="P33" s="10">
        <f t="shared" si="4"/>
        <v>0</v>
      </c>
      <c r="Q33" s="10" t="s">
        <v>5</v>
      </c>
      <c r="R33" s="10">
        <f t="shared" si="9"/>
        <v>150</v>
      </c>
      <c r="S33" s="10" t="s">
        <v>5</v>
      </c>
      <c r="T33" s="10">
        <f t="shared" si="5"/>
        <v>100</v>
      </c>
      <c r="U33" s="10"/>
      <c r="V33" s="10">
        <f t="shared" si="6"/>
        <v>0</v>
      </c>
      <c r="W33" s="10"/>
      <c r="X33" s="11">
        <f t="shared" si="7"/>
        <v>0</v>
      </c>
      <c r="Y33" s="29">
        <f t="shared" si="8"/>
        <v>1153.1000000000001</v>
      </c>
      <c r="Z33" s="10"/>
    </row>
    <row r="34" spans="1:26" ht="15">
      <c r="A34" s="10">
        <v>31</v>
      </c>
      <c r="B34" s="31" t="s">
        <v>222</v>
      </c>
      <c r="C34" s="31" t="s">
        <v>221</v>
      </c>
      <c r="D34" s="32" t="s">
        <v>144</v>
      </c>
      <c r="E34" s="32" t="s">
        <v>36</v>
      </c>
      <c r="F34" s="33" t="s">
        <v>5</v>
      </c>
      <c r="G34" s="33">
        <v>5.73</v>
      </c>
      <c r="H34" s="33">
        <f t="shared" si="0"/>
        <v>630.3000000000001</v>
      </c>
      <c r="I34" s="34" t="str">
        <f t="shared" si="1"/>
        <v>ΟΚ</v>
      </c>
      <c r="J34" s="34"/>
      <c r="K34" s="35"/>
      <c r="L34" s="35">
        <f t="shared" si="2"/>
        <v>0</v>
      </c>
      <c r="M34" s="35"/>
      <c r="N34" s="35">
        <f t="shared" si="3"/>
        <v>0</v>
      </c>
      <c r="O34" s="35"/>
      <c r="P34" s="35">
        <f t="shared" si="4"/>
        <v>0</v>
      </c>
      <c r="Q34" s="35"/>
      <c r="R34" s="35">
        <f t="shared" si="9"/>
        <v>0</v>
      </c>
      <c r="S34" s="35" t="s">
        <v>5</v>
      </c>
      <c r="T34" s="35">
        <f t="shared" si="5"/>
        <v>100</v>
      </c>
      <c r="U34" s="35">
        <v>24</v>
      </c>
      <c r="V34" s="35">
        <f t="shared" si="6"/>
        <v>408</v>
      </c>
      <c r="W34" s="35"/>
      <c r="X34" s="36">
        <f t="shared" si="7"/>
        <v>0</v>
      </c>
      <c r="Y34" s="37">
        <f t="shared" si="8"/>
        <v>1138.3000000000002</v>
      </c>
      <c r="Z34" s="10"/>
    </row>
    <row r="35" spans="1:26" ht="15">
      <c r="A35" s="10">
        <v>32</v>
      </c>
      <c r="B35" s="31" t="s">
        <v>154</v>
      </c>
      <c r="C35" s="31" t="s">
        <v>235</v>
      </c>
      <c r="D35" s="32" t="s">
        <v>155</v>
      </c>
      <c r="E35" s="32" t="s">
        <v>156</v>
      </c>
      <c r="F35" s="33" t="s">
        <v>5</v>
      </c>
      <c r="G35" s="33">
        <v>8.42</v>
      </c>
      <c r="H35" s="33">
        <f t="shared" si="0"/>
        <v>926.2</v>
      </c>
      <c r="I35" s="34" t="str">
        <f t="shared" si="1"/>
        <v>ΟΚ</v>
      </c>
      <c r="J35" s="34"/>
      <c r="K35" s="35"/>
      <c r="L35" s="35">
        <f t="shared" si="2"/>
        <v>0</v>
      </c>
      <c r="M35" s="35"/>
      <c r="N35" s="35">
        <f t="shared" si="3"/>
        <v>0</v>
      </c>
      <c r="O35" s="35" t="s">
        <v>2</v>
      </c>
      <c r="P35" s="35">
        <f t="shared" si="4"/>
        <v>70</v>
      </c>
      <c r="Q35" s="35"/>
      <c r="R35" s="35">
        <f t="shared" si="9"/>
        <v>0</v>
      </c>
      <c r="S35" s="35"/>
      <c r="T35" s="35">
        <f t="shared" si="5"/>
        <v>0</v>
      </c>
      <c r="U35" s="35">
        <v>8</v>
      </c>
      <c r="V35" s="35">
        <f t="shared" si="6"/>
        <v>136</v>
      </c>
      <c r="W35" s="35"/>
      <c r="X35" s="36">
        <f t="shared" si="7"/>
        <v>0</v>
      </c>
      <c r="Y35" s="37">
        <f t="shared" si="8"/>
        <v>1132.2</v>
      </c>
      <c r="Z35" s="10"/>
    </row>
    <row r="36" spans="1:26" ht="15">
      <c r="A36" s="10">
        <v>33</v>
      </c>
      <c r="B36" s="31" t="s">
        <v>220</v>
      </c>
      <c r="C36" s="31" t="s">
        <v>223</v>
      </c>
      <c r="D36" s="32" t="s">
        <v>144</v>
      </c>
      <c r="E36" s="32" t="s">
        <v>36</v>
      </c>
      <c r="F36" s="33" t="s">
        <v>5</v>
      </c>
      <c r="G36" s="33">
        <v>8.37</v>
      </c>
      <c r="H36" s="33">
        <f aca="true" t="shared" si="10" ref="H36:H61">G36*110</f>
        <v>920.6999999999999</v>
      </c>
      <c r="I36" s="34" t="str">
        <f aca="true" t="shared" si="11" ref="I36:I61">IF(F36="ΝΑΙ","ΟΚ","ΑΠΟΡΡΙΠΤΕΤΑΙ")</f>
        <v>ΟΚ</v>
      </c>
      <c r="J36" s="34"/>
      <c r="K36" s="35"/>
      <c r="L36" s="35">
        <f aca="true" t="shared" si="12" ref="L36:L61">IF(K36="ΑΡΙΣΤΗ",70,IF(K36="ΠΟΛΥ ΚΑΛΗ",50,IF(K36="ΚΑΛΗ",30,)))</f>
        <v>0</v>
      </c>
      <c r="M36" s="35"/>
      <c r="N36" s="35">
        <f aca="true" t="shared" si="13" ref="N36:N61">IF(M36="ΑΡΙΣΤΗ",70,IF(M36="ΠΟΛΥ ΚΑΛΗ",50,IF(M36="ΚΑΛΗ",30,)))</f>
        <v>0</v>
      </c>
      <c r="O36" s="35" t="s">
        <v>3</v>
      </c>
      <c r="P36" s="35">
        <f aca="true" t="shared" si="14" ref="P36:P61">IF(O36="ΑΡΙΣΤΗ",70,IF(O36="ΠΟΛΥ ΚΑΛΗ",50,IF(O36="ΚΑΛΗ",30,)))</f>
        <v>30</v>
      </c>
      <c r="Q36" s="35"/>
      <c r="R36" s="35">
        <f t="shared" si="9"/>
        <v>0</v>
      </c>
      <c r="S36" s="35" t="s">
        <v>5</v>
      </c>
      <c r="T36" s="35">
        <f aca="true" t="shared" si="15" ref="T36:T61">IF(S36="ΝΑΙ",100,0)</f>
        <v>100</v>
      </c>
      <c r="U36" s="35">
        <v>4</v>
      </c>
      <c r="V36" s="35">
        <f aca="true" t="shared" si="16" ref="V36:V61">U36*17</f>
        <v>68</v>
      </c>
      <c r="W36" s="35"/>
      <c r="X36" s="36">
        <f aca="true" t="shared" si="17" ref="X36:X61">W36*7</f>
        <v>0</v>
      </c>
      <c r="Y36" s="37">
        <f aca="true" t="shared" si="18" ref="Y36:Y61">H36+R36+L36+N36+P36+T36+V36+X36</f>
        <v>1118.6999999999998</v>
      </c>
      <c r="Z36" s="10"/>
    </row>
    <row r="37" spans="1:26" s="30" customFormat="1" ht="15">
      <c r="A37" s="10">
        <v>34</v>
      </c>
      <c r="B37" s="19" t="s">
        <v>86</v>
      </c>
      <c r="C37" s="19" t="s">
        <v>200</v>
      </c>
      <c r="D37" s="28" t="s">
        <v>87</v>
      </c>
      <c r="E37" s="28" t="s">
        <v>50</v>
      </c>
      <c r="F37" s="8" t="s">
        <v>5</v>
      </c>
      <c r="G37" s="8">
        <v>9.7</v>
      </c>
      <c r="H37" s="8">
        <f t="shared" si="10"/>
        <v>1067</v>
      </c>
      <c r="I37" s="9" t="str">
        <f t="shared" si="11"/>
        <v>ΟΚ</v>
      </c>
      <c r="J37" s="9"/>
      <c r="K37" s="10"/>
      <c r="L37" s="10">
        <f t="shared" si="12"/>
        <v>0</v>
      </c>
      <c r="M37" s="10"/>
      <c r="N37" s="10">
        <f t="shared" si="13"/>
        <v>0</v>
      </c>
      <c r="O37" s="10"/>
      <c r="P37" s="10">
        <f t="shared" si="14"/>
        <v>0</v>
      </c>
      <c r="Q37" s="10"/>
      <c r="R37" s="10">
        <f t="shared" si="9"/>
        <v>0</v>
      </c>
      <c r="S37" s="10"/>
      <c r="T37" s="10">
        <f t="shared" si="15"/>
        <v>0</v>
      </c>
      <c r="U37" s="10">
        <v>3</v>
      </c>
      <c r="V37" s="10">
        <f t="shared" si="16"/>
        <v>51</v>
      </c>
      <c r="W37" s="10"/>
      <c r="X37" s="11">
        <f t="shared" si="17"/>
        <v>0</v>
      </c>
      <c r="Y37" s="29">
        <f t="shared" si="18"/>
        <v>1118</v>
      </c>
      <c r="Z37" s="35"/>
    </row>
    <row r="38" spans="1:26" ht="15">
      <c r="A38" s="10">
        <v>35</v>
      </c>
      <c r="B38" s="19" t="s">
        <v>26</v>
      </c>
      <c r="C38" s="19" t="s">
        <v>175</v>
      </c>
      <c r="D38" s="28" t="s">
        <v>27</v>
      </c>
      <c r="E38" s="28" t="s">
        <v>28</v>
      </c>
      <c r="F38" s="8" t="s">
        <v>5</v>
      </c>
      <c r="G38" s="8">
        <v>8.85</v>
      </c>
      <c r="H38" s="8">
        <f t="shared" si="10"/>
        <v>973.5</v>
      </c>
      <c r="I38" s="9" t="str">
        <f t="shared" si="11"/>
        <v>ΟΚ</v>
      </c>
      <c r="J38" s="9"/>
      <c r="K38" s="10"/>
      <c r="L38" s="10">
        <f t="shared" si="12"/>
        <v>0</v>
      </c>
      <c r="M38" s="10"/>
      <c r="N38" s="10">
        <f t="shared" si="13"/>
        <v>0</v>
      </c>
      <c r="O38" s="10" t="s">
        <v>3</v>
      </c>
      <c r="P38" s="10">
        <f t="shared" si="14"/>
        <v>30</v>
      </c>
      <c r="Q38" s="10"/>
      <c r="R38" s="10">
        <f t="shared" si="9"/>
        <v>0</v>
      </c>
      <c r="S38" s="10" t="s">
        <v>5</v>
      </c>
      <c r="T38" s="10">
        <f t="shared" si="15"/>
        <v>100</v>
      </c>
      <c r="U38" s="10"/>
      <c r="V38" s="10">
        <f t="shared" si="16"/>
        <v>0</v>
      </c>
      <c r="W38" s="10"/>
      <c r="X38" s="11">
        <f t="shared" si="17"/>
        <v>0</v>
      </c>
      <c r="Y38" s="29">
        <f t="shared" si="18"/>
        <v>1103.5</v>
      </c>
      <c r="Z38" s="10"/>
    </row>
    <row r="39" spans="1:26" ht="15">
      <c r="A39" s="10">
        <v>36</v>
      </c>
      <c r="B39" s="31" t="s">
        <v>115</v>
      </c>
      <c r="C39" s="31" t="s">
        <v>236</v>
      </c>
      <c r="D39" s="32" t="s">
        <v>237</v>
      </c>
      <c r="E39" s="32" t="s">
        <v>116</v>
      </c>
      <c r="F39" s="33" t="s">
        <v>5</v>
      </c>
      <c r="G39" s="33">
        <v>6.5</v>
      </c>
      <c r="H39" s="33">
        <f t="shared" si="10"/>
        <v>715</v>
      </c>
      <c r="I39" s="34" t="str">
        <f t="shared" si="11"/>
        <v>ΟΚ</v>
      </c>
      <c r="J39" s="34"/>
      <c r="K39" s="35"/>
      <c r="L39" s="35">
        <f t="shared" si="12"/>
        <v>0</v>
      </c>
      <c r="M39" s="35"/>
      <c r="N39" s="35">
        <f t="shared" si="13"/>
        <v>0</v>
      </c>
      <c r="O39" s="35" t="s">
        <v>3</v>
      </c>
      <c r="P39" s="35">
        <f t="shared" si="14"/>
        <v>30</v>
      </c>
      <c r="Q39" s="35" t="s">
        <v>5</v>
      </c>
      <c r="R39" s="35">
        <f aca="true" t="shared" si="19" ref="R39:R61">IF(Q39="ΝΑΙ",150,0)</f>
        <v>150</v>
      </c>
      <c r="S39" s="35" t="s">
        <v>5</v>
      </c>
      <c r="T39" s="35">
        <f t="shared" si="15"/>
        <v>100</v>
      </c>
      <c r="U39" s="35">
        <v>6</v>
      </c>
      <c r="V39" s="35">
        <f t="shared" si="16"/>
        <v>102</v>
      </c>
      <c r="W39" s="35"/>
      <c r="X39" s="36">
        <f t="shared" si="17"/>
        <v>0</v>
      </c>
      <c r="Y39" s="37">
        <f t="shared" si="18"/>
        <v>1097</v>
      </c>
      <c r="Z39" s="10"/>
    </row>
    <row r="40" spans="1:26" s="30" customFormat="1" ht="15">
      <c r="A40" s="10">
        <v>37</v>
      </c>
      <c r="B40" s="19" t="s">
        <v>31</v>
      </c>
      <c r="C40" s="19" t="s">
        <v>177</v>
      </c>
      <c r="D40" s="28" t="s">
        <v>32</v>
      </c>
      <c r="E40" s="28" t="s">
        <v>33</v>
      </c>
      <c r="F40" s="8" t="s">
        <v>5</v>
      </c>
      <c r="G40" s="8">
        <v>7.69</v>
      </c>
      <c r="H40" s="8">
        <f t="shared" si="10"/>
        <v>845.9000000000001</v>
      </c>
      <c r="I40" s="9" t="str">
        <f t="shared" si="11"/>
        <v>ΟΚ</v>
      </c>
      <c r="J40" s="9"/>
      <c r="K40" s="10"/>
      <c r="L40" s="10">
        <f t="shared" si="12"/>
        <v>0</v>
      </c>
      <c r="M40" s="10"/>
      <c r="N40" s="10">
        <f t="shared" si="13"/>
        <v>0</v>
      </c>
      <c r="O40" s="10" t="s">
        <v>3</v>
      </c>
      <c r="P40" s="10">
        <f t="shared" si="14"/>
        <v>30</v>
      </c>
      <c r="Q40" s="10"/>
      <c r="R40" s="10">
        <f t="shared" si="19"/>
        <v>0</v>
      </c>
      <c r="S40" s="10" t="s">
        <v>5</v>
      </c>
      <c r="T40" s="10">
        <f t="shared" si="15"/>
        <v>100</v>
      </c>
      <c r="U40" s="10">
        <v>7</v>
      </c>
      <c r="V40" s="10">
        <f t="shared" si="16"/>
        <v>119</v>
      </c>
      <c r="W40" s="10"/>
      <c r="X40" s="11">
        <f t="shared" si="17"/>
        <v>0</v>
      </c>
      <c r="Y40" s="29">
        <f t="shared" si="18"/>
        <v>1094.9</v>
      </c>
      <c r="Z40" s="35"/>
    </row>
    <row r="41" spans="1:26" ht="15">
      <c r="A41" s="10">
        <v>38</v>
      </c>
      <c r="B41" s="19" t="s">
        <v>145</v>
      </c>
      <c r="C41" s="19" t="s">
        <v>224</v>
      </c>
      <c r="D41" s="28" t="s">
        <v>146</v>
      </c>
      <c r="E41" s="28" t="s">
        <v>147</v>
      </c>
      <c r="F41" s="8" t="s">
        <v>5</v>
      </c>
      <c r="G41" s="8">
        <v>8.5</v>
      </c>
      <c r="H41" s="8">
        <f t="shared" si="10"/>
        <v>935</v>
      </c>
      <c r="I41" s="9" t="str">
        <f t="shared" si="11"/>
        <v>ΟΚ</v>
      </c>
      <c r="J41" s="9"/>
      <c r="K41" s="10"/>
      <c r="L41" s="10">
        <f t="shared" si="12"/>
        <v>0</v>
      </c>
      <c r="M41" s="10"/>
      <c r="N41" s="10">
        <f t="shared" si="13"/>
        <v>0</v>
      </c>
      <c r="O41" s="10" t="s">
        <v>3</v>
      </c>
      <c r="P41" s="10">
        <f t="shared" si="14"/>
        <v>30</v>
      </c>
      <c r="Q41" s="10"/>
      <c r="R41" s="10">
        <f t="shared" si="19"/>
        <v>0</v>
      </c>
      <c r="S41" s="10" t="s">
        <v>5</v>
      </c>
      <c r="T41" s="10">
        <f t="shared" si="15"/>
        <v>100</v>
      </c>
      <c r="U41" s="10"/>
      <c r="V41" s="10">
        <f t="shared" si="16"/>
        <v>0</v>
      </c>
      <c r="W41" s="10"/>
      <c r="X41" s="11">
        <f t="shared" si="17"/>
        <v>0</v>
      </c>
      <c r="Y41" s="29">
        <f t="shared" si="18"/>
        <v>1065</v>
      </c>
      <c r="Z41" s="10"/>
    </row>
    <row r="42" spans="1:26" ht="15">
      <c r="A42" s="10">
        <v>39</v>
      </c>
      <c r="B42" s="19" t="s">
        <v>60</v>
      </c>
      <c r="C42" s="19" t="s">
        <v>188</v>
      </c>
      <c r="D42" s="28" t="s">
        <v>61</v>
      </c>
      <c r="E42" s="28" t="s">
        <v>62</v>
      </c>
      <c r="F42" s="8" t="s">
        <v>5</v>
      </c>
      <c r="G42" s="8">
        <v>8.57</v>
      </c>
      <c r="H42" s="8">
        <f t="shared" si="10"/>
        <v>942.7</v>
      </c>
      <c r="I42" s="9" t="str">
        <f t="shared" si="11"/>
        <v>ΟΚ</v>
      </c>
      <c r="J42" s="9"/>
      <c r="K42" s="10"/>
      <c r="L42" s="10">
        <f t="shared" si="12"/>
        <v>0</v>
      </c>
      <c r="M42" s="10"/>
      <c r="N42" s="10">
        <f t="shared" si="13"/>
        <v>0</v>
      </c>
      <c r="O42" s="10"/>
      <c r="P42" s="10">
        <f t="shared" si="14"/>
        <v>0</v>
      </c>
      <c r="Q42" s="10"/>
      <c r="R42" s="10">
        <f t="shared" si="19"/>
        <v>0</v>
      </c>
      <c r="S42" s="10" t="s">
        <v>5</v>
      </c>
      <c r="T42" s="10">
        <f t="shared" si="15"/>
        <v>100</v>
      </c>
      <c r="U42" s="10">
        <v>1</v>
      </c>
      <c r="V42" s="10">
        <f t="shared" si="16"/>
        <v>17</v>
      </c>
      <c r="W42" s="10"/>
      <c r="X42" s="11">
        <f t="shared" si="17"/>
        <v>0</v>
      </c>
      <c r="Y42" s="29">
        <f t="shared" si="18"/>
        <v>1059.7</v>
      </c>
      <c r="Z42" s="10"/>
    </row>
    <row r="43" spans="1:26" ht="15">
      <c r="A43" s="10">
        <v>40</v>
      </c>
      <c r="B43" s="19" t="s">
        <v>78</v>
      </c>
      <c r="C43" s="19" t="s">
        <v>196</v>
      </c>
      <c r="D43" s="28" t="s">
        <v>79</v>
      </c>
      <c r="E43" s="28" t="s">
        <v>80</v>
      </c>
      <c r="F43" s="8" t="s">
        <v>5</v>
      </c>
      <c r="G43" s="8">
        <v>6.11</v>
      </c>
      <c r="H43" s="8">
        <f t="shared" si="10"/>
        <v>672.1</v>
      </c>
      <c r="I43" s="9" t="str">
        <f t="shared" si="11"/>
        <v>ΟΚ</v>
      </c>
      <c r="J43" s="9"/>
      <c r="K43" s="10"/>
      <c r="L43" s="10">
        <f t="shared" si="12"/>
        <v>0</v>
      </c>
      <c r="M43" s="10"/>
      <c r="N43" s="10">
        <f t="shared" si="13"/>
        <v>0</v>
      </c>
      <c r="O43" s="10"/>
      <c r="P43" s="10">
        <f t="shared" si="14"/>
        <v>0</v>
      </c>
      <c r="Q43" s="10" t="s">
        <v>5</v>
      </c>
      <c r="R43" s="10">
        <f t="shared" si="19"/>
        <v>150</v>
      </c>
      <c r="S43" s="10"/>
      <c r="T43" s="10">
        <f t="shared" si="15"/>
        <v>0</v>
      </c>
      <c r="U43" s="10">
        <v>12</v>
      </c>
      <c r="V43" s="10">
        <f t="shared" si="16"/>
        <v>204</v>
      </c>
      <c r="W43" s="10"/>
      <c r="X43" s="11">
        <f t="shared" si="17"/>
        <v>0</v>
      </c>
      <c r="Y43" s="29">
        <f t="shared" si="18"/>
        <v>1026.1</v>
      </c>
      <c r="Z43" s="10"/>
    </row>
    <row r="44" spans="1:26" ht="15">
      <c r="A44" s="10">
        <v>41</v>
      </c>
      <c r="B44" s="19" t="s">
        <v>48</v>
      </c>
      <c r="C44" s="19" t="s">
        <v>184</v>
      </c>
      <c r="D44" s="28" t="s">
        <v>49</v>
      </c>
      <c r="E44" s="28" t="s">
        <v>50</v>
      </c>
      <c r="F44" s="8" t="s">
        <v>5</v>
      </c>
      <c r="G44" s="8">
        <v>9.05</v>
      </c>
      <c r="H44" s="8">
        <f t="shared" si="10"/>
        <v>995.5000000000001</v>
      </c>
      <c r="I44" s="9" t="str">
        <f t="shared" si="11"/>
        <v>ΟΚ</v>
      </c>
      <c r="J44" s="9"/>
      <c r="K44" s="10"/>
      <c r="L44" s="10">
        <f t="shared" si="12"/>
        <v>0</v>
      </c>
      <c r="M44" s="10"/>
      <c r="N44" s="10">
        <f t="shared" si="13"/>
        <v>0</v>
      </c>
      <c r="O44" s="10" t="s">
        <v>3</v>
      </c>
      <c r="P44" s="10">
        <f t="shared" si="14"/>
        <v>30</v>
      </c>
      <c r="Q44" s="10"/>
      <c r="R44" s="10">
        <f t="shared" si="19"/>
        <v>0</v>
      </c>
      <c r="S44" s="10"/>
      <c r="T44" s="10">
        <f t="shared" si="15"/>
        <v>0</v>
      </c>
      <c r="U44" s="10"/>
      <c r="V44" s="10">
        <f t="shared" si="16"/>
        <v>0</v>
      </c>
      <c r="W44" s="10"/>
      <c r="X44" s="11">
        <f t="shared" si="17"/>
        <v>0</v>
      </c>
      <c r="Y44" s="29">
        <f t="shared" si="18"/>
        <v>1025.5</v>
      </c>
      <c r="Z44" s="10"/>
    </row>
    <row r="45" spans="1:26" ht="15">
      <c r="A45" s="10">
        <v>42</v>
      </c>
      <c r="B45" s="19" t="s">
        <v>168</v>
      </c>
      <c r="C45" s="19" t="s">
        <v>232</v>
      </c>
      <c r="D45" s="28" t="s">
        <v>169</v>
      </c>
      <c r="E45" s="28" t="s">
        <v>170</v>
      </c>
      <c r="F45" s="8" t="s">
        <v>5</v>
      </c>
      <c r="G45" s="8">
        <v>7</v>
      </c>
      <c r="H45" s="8">
        <f t="shared" si="10"/>
        <v>770</v>
      </c>
      <c r="I45" s="9" t="str">
        <f t="shared" si="11"/>
        <v>ΟΚ</v>
      </c>
      <c r="J45" s="9"/>
      <c r="K45" s="10"/>
      <c r="L45" s="10">
        <f t="shared" si="12"/>
        <v>0</v>
      </c>
      <c r="M45" s="10"/>
      <c r="N45" s="10">
        <f t="shared" si="13"/>
        <v>0</v>
      </c>
      <c r="O45" s="10"/>
      <c r="P45" s="10">
        <f t="shared" si="14"/>
        <v>0</v>
      </c>
      <c r="Q45" s="10" t="s">
        <v>5</v>
      </c>
      <c r="R45" s="10">
        <f t="shared" si="19"/>
        <v>150</v>
      </c>
      <c r="S45" s="10" t="s">
        <v>5</v>
      </c>
      <c r="T45" s="10">
        <f t="shared" si="15"/>
        <v>100</v>
      </c>
      <c r="U45" s="10"/>
      <c r="V45" s="10">
        <f t="shared" si="16"/>
        <v>0</v>
      </c>
      <c r="W45" s="10"/>
      <c r="X45" s="11">
        <f t="shared" si="17"/>
        <v>0</v>
      </c>
      <c r="Y45" s="29">
        <f t="shared" si="18"/>
        <v>1020</v>
      </c>
      <c r="Z45" s="10"/>
    </row>
    <row r="46" spans="1:26" ht="15">
      <c r="A46" s="10">
        <v>43</v>
      </c>
      <c r="B46" s="19" t="s">
        <v>157</v>
      </c>
      <c r="C46" s="19" t="s">
        <v>227</v>
      </c>
      <c r="D46" s="28" t="s">
        <v>158</v>
      </c>
      <c r="E46" s="28" t="s">
        <v>36</v>
      </c>
      <c r="F46" s="8" t="s">
        <v>5</v>
      </c>
      <c r="G46" s="8">
        <v>7.85</v>
      </c>
      <c r="H46" s="8">
        <f t="shared" si="10"/>
        <v>863.5</v>
      </c>
      <c r="I46" s="9" t="str">
        <f t="shared" si="11"/>
        <v>ΟΚ</v>
      </c>
      <c r="J46" s="9"/>
      <c r="K46" s="10"/>
      <c r="L46" s="10">
        <f t="shared" si="12"/>
        <v>0</v>
      </c>
      <c r="M46" s="10"/>
      <c r="N46" s="10">
        <f t="shared" si="13"/>
        <v>0</v>
      </c>
      <c r="O46" s="10"/>
      <c r="P46" s="10">
        <f t="shared" si="14"/>
        <v>0</v>
      </c>
      <c r="Q46" s="10" t="s">
        <v>5</v>
      </c>
      <c r="R46" s="10">
        <f t="shared" si="19"/>
        <v>150</v>
      </c>
      <c r="S46" s="10"/>
      <c r="T46" s="10">
        <f t="shared" si="15"/>
        <v>0</v>
      </c>
      <c r="U46" s="10"/>
      <c r="V46" s="10">
        <f t="shared" si="16"/>
        <v>0</v>
      </c>
      <c r="W46" s="10"/>
      <c r="X46" s="11">
        <f t="shared" si="17"/>
        <v>0</v>
      </c>
      <c r="Y46" s="29">
        <f t="shared" si="18"/>
        <v>1013.5</v>
      </c>
      <c r="Z46" s="10"/>
    </row>
    <row r="47" spans="1:26" ht="15">
      <c r="A47" s="10">
        <v>44</v>
      </c>
      <c r="B47" s="19" t="s">
        <v>109</v>
      </c>
      <c r="C47" s="19" t="s">
        <v>208</v>
      </c>
      <c r="D47" s="28" t="s">
        <v>110</v>
      </c>
      <c r="E47" s="28" t="s">
        <v>111</v>
      </c>
      <c r="F47" s="8" t="s">
        <v>5</v>
      </c>
      <c r="G47" s="8">
        <v>6.69</v>
      </c>
      <c r="H47" s="8">
        <f t="shared" si="10"/>
        <v>735.9000000000001</v>
      </c>
      <c r="I47" s="9" t="str">
        <f t="shared" si="11"/>
        <v>ΟΚ</v>
      </c>
      <c r="J47" s="9"/>
      <c r="K47" s="10"/>
      <c r="L47" s="10">
        <f t="shared" si="12"/>
        <v>0</v>
      </c>
      <c r="M47" s="10"/>
      <c r="N47" s="10">
        <f t="shared" si="13"/>
        <v>0</v>
      </c>
      <c r="O47" s="10"/>
      <c r="P47" s="10">
        <f t="shared" si="14"/>
        <v>0</v>
      </c>
      <c r="Q47" s="10"/>
      <c r="R47" s="10">
        <f t="shared" si="19"/>
        <v>0</v>
      </c>
      <c r="S47" s="10" t="s">
        <v>5</v>
      </c>
      <c r="T47" s="10">
        <f t="shared" si="15"/>
        <v>100</v>
      </c>
      <c r="U47" s="10">
        <v>9</v>
      </c>
      <c r="V47" s="10">
        <f t="shared" si="16"/>
        <v>153</v>
      </c>
      <c r="W47" s="10"/>
      <c r="X47" s="11">
        <f t="shared" si="17"/>
        <v>0</v>
      </c>
      <c r="Y47" s="29">
        <f t="shared" si="18"/>
        <v>988.9000000000001</v>
      </c>
      <c r="Z47" s="10"/>
    </row>
    <row r="48" spans="1:26" ht="15">
      <c r="A48" s="10">
        <v>45</v>
      </c>
      <c r="B48" s="19" t="s">
        <v>54</v>
      </c>
      <c r="C48" s="19" t="s">
        <v>186</v>
      </c>
      <c r="D48" s="28" t="s">
        <v>55</v>
      </c>
      <c r="E48" s="28" t="s">
        <v>56</v>
      </c>
      <c r="F48" s="8" t="s">
        <v>5</v>
      </c>
      <c r="G48" s="8">
        <v>7.7</v>
      </c>
      <c r="H48" s="8">
        <f t="shared" si="10"/>
        <v>847</v>
      </c>
      <c r="I48" s="9" t="str">
        <f t="shared" si="11"/>
        <v>ΟΚ</v>
      </c>
      <c r="J48" s="9"/>
      <c r="K48" s="10"/>
      <c r="L48" s="10">
        <f t="shared" si="12"/>
        <v>0</v>
      </c>
      <c r="M48" s="10"/>
      <c r="N48" s="10">
        <f t="shared" si="13"/>
        <v>0</v>
      </c>
      <c r="O48" s="10"/>
      <c r="P48" s="10">
        <f t="shared" si="14"/>
        <v>0</v>
      </c>
      <c r="Q48" s="10"/>
      <c r="R48" s="10">
        <f t="shared" si="19"/>
        <v>0</v>
      </c>
      <c r="S48" s="10"/>
      <c r="T48" s="10">
        <f t="shared" si="15"/>
        <v>0</v>
      </c>
      <c r="U48" s="10">
        <v>6</v>
      </c>
      <c r="V48" s="10">
        <f t="shared" si="16"/>
        <v>102</v>
      </c>
      <c r="W48" s="10"/>
      <c r="X48" s="11">
        <f t="shared" si="17"/>
        <v>0</v>
      </c>
      <c r="Y48" s="29">
        <f t="shared" si="18"/>
        <v>949</v>
      </c>
      <c r="Z48" s="10"/>
    </row>
    <row r="49" spans="1:26" ht="15">
      <c r="A49" s="10">
        <v>46</v>
      </c>
      <c r="B49" s="31" t="s">
        <v>159</v>
      </c>
      <c r="C49" s="31" t="s">
        <v>228</v>
      </c>
      <c r="D49" s="32" t="s">
        <v>160</v>
      </c>
      <c r="E49" s="32" t="s">
        <v>161</v>
      </c>
      <c r="F49" s="33" t="s">
        <v>5</v>
      </c>
      <c r="G49" s="33">
        <v>6.75</v>
      </c>
      <c r="H49" s="33">
        <f t="shared" si="10"/>
        <v>742.5</v>
      </c>
      <c r="I49" s="34" t="str">
        <f t="shared" si="11"/>
        <v>ΟΚ</v>
      </c>
      <c r="J49" s="34"/>
      <c r="K49" s="35"/>
      <c r="L49" s="35">
        <f t="shared" si="12"/>
        <v>0</v>
      </c>
      <c r="M49" s="35"/>
      <c r="N49" s="35">
        <f t="shared" si="13"/>
        <v>0</v>
      </c>
      <c r="O49" s="35" t="s">
        <v>2</v>
      </c>
      <c r="P49" s="35">
        <f t="shared" si="14"/>
        <v>70</v>
      </c>
      <c r="Q49" s="35"/>
      <c r="R49" s="35">
        <f t="shared" si="19"/>
        <v>0</v>
      </c>
      <c r="S49" s="35"/>
      <c r="T49" s="35">
        <f t="shared" si="15"/>
        <v>0</v>
      </c>
      <c r="U49" s="35">
        <v>6</v>
      </c>
      <c r="V49" s="35">
        <f t="shared" si="16"/>
        <v>102</v>
      </c>
      <c r="W49" s="35"/>
      <c r="X49" s="36">
        <f t="shared" si="17"/>
        <v>0</v>
      </c>
      <c r="Y49" s="37">
        <f t="shared" si="18"/>
        <v>914.5</v>
      </c>
      <c r="Z49" s="10"/>
    </row>
    <row r="50" spans="1:26" s="30" customFormat="1" ht="15">
      <c r="A50" s="10">
        <v>47</v>
      </c>
      <c r="B50" s="19" t="s">
        <v>99</v>
      </c>
      <c r="C50" s="19" t="s">
        <v>205</v>
      </c>
      <c r="D50" s="28" t="s">
        <v>100</v>
      </c>
      <c r="E50" s="28" t="s">
        <v>101</v>
      </c>
      <c r="F50" s="8" t="s">
        <v>5</v>
      </c>
      <c r="G50" s="8">
        <v>7.3</v>
      </c>
      <c r="H50" s="8">
        <f t="shared" si="10"/>
        <v>803</v>
      </c>
      <c r="I50" s="9" t="str">
        <f t="shared" si="11"/>
        <v>ΟΚ</v>
      </c>
      <c r="J50" s="9"/>
      <c r="K50" s="10"/>
      <c r="L50" s="10">
        <f t="shared" si="12"/>
        <v>0</v>
      </c>
      <c r="M50" s="10"/>
      <c r="N50" s="10">
        <f t="shared" si="13"/>
        <v>0</v>
      </c>
      <c r="O50" s="10"/>
      <c r="P50" s="10">
        <f t="shared" si="14"/>
        <v>0</v>
      </c>
      <c r="Q50" s="10"/>
      <c r="R50" s="10">
        <f t="shared" si="19"/>
        <v>0</v>
      </c>
      <c r="S50" s="10" t="s">
        <v>5</v>
      </c>
      <c r="T50" s="10">
        <f t="shared" si="15"/>
        <v>100</v>
      </c>
      <c r="U50" s="10"/>
      <c r="V50" s="10">
        <f t="shared" si="16"/>
        <v>0</v>
      </c>
      <c r="W50" s="10"/>
      <c r="X50" s="11">
        <f t="shared" si="17"/>
        <v>0</v>
      </c>
      <c r="Y50" s="29">
        <f t="shared" si="18"/>
        <v>903</v>
      </c>
      <c r="Z50" s="35"/>
    </row>
    <row r="51" spans="1:26" s="30" customFormat="1" ht="15">
      <c r="A51" s="10">
        <v>48</v>
      </c>
      <c r="B51" s="19" t="s">
        <v>151</v>
      </c>
      <c r="C51" s="19" t="s">
        <v>226</v>
      </c>
      <c r="D51" s="28" t="s">
        <v>152</v>
      </c>
      <c r="E51" s="28" t="s">
        <v>153</v>
      </c>
      <c r="F51" s="8" t="s">
        <v>5</v>
      </c>
      <c r="G51" s="8">
        <v>8</v>
      </c>
      <c r="H51" s="8">
        <f t="shared" si="10"/>
        <v>880</v>
      </c>
      <c r="I51" s="9" t="str">
        <f t="shared" si="11"/>
        <v>ΟΚ</v>
      </c>
      <c r="J51" s="9"/>
      <c r="K51" s="10"/>
      <c r="L51" s="10">
        <f t="shared" si="12"/>
        <v>0</v>
      </c>
      <c r="M51" s="10"/>
      <c r="N51" s="10">
        <f t="shared" si="13"/>
        <v>0</v>
      </c>
      <c r="O51" s="10"/>
      <c r="P51" s="10">
        <f t="shared" si="14"/>
        <v>0</v>
      </c>
      <c r="Q51" s="10"/>
      <c r="R51" s="10">
        <f t="shared" si="19"/>
        <v>0</v>
      </c>
      <c r="S51" s="10"/>
      <c r="T51" s="10">
        <f t="shared" si="15"/>
        <v>0</v>
      </c>
      <c r="U51" s="10"/>
      <c r="V51" s="10">
        <f t="shared" si="16"/>
        <v>0</v>
      </c>
      <c r="W51" s="10"/>
      <c r="X51" s="11">
        <f t="shared" si="17"/>
        <v>0</v>
      </c>
      <c r="Y51" s="29">
        <f t="shared" si="18"/>
        <v>880</v>
      </c>
      <c r="Z51" s="35"/>
    </row>
    <row r="52" spans="1:26" ht="15">
      <c r="A52" s="10">
        <v>49</v>
      </c>
      <c r="B52" s="19" t="s">
        <v>148</v>
      </c>
      <c r="C52" s="19" t="s">
        <v>225</v>
      </c>
      <c r="D52" s="28" t="s">
        <v>149</v>
      </c>
      <c r="E52" s="28" t="s">
        <v>150</v>
      </c>
      <c r="F52" s="8" t="s">
        <v>5</v>
      </c>
      <c r="G52" s="8">
        <v>7.65</v>
      </c>
      <c r="H52" s="8">
        <f t="shared" si="10"/>
        <v>841.5</v>
      </c>
      <c r="I52" s="9" t="str">
        <f t="shared" si="11"/>
        <v>ΟΚ</v>
      </c>
      <c r="J52" s="9"/>
      <c r="K52" s="10"/>
      <c r="L52" s="10">
        <f t="shared" si="12"/>
        <v>0</v>
      </c>
      <c r="M52" s="10"/>
      <c r="N52" s="10">
        <f t="shared" si="13"/>
        <v>0</v>
      </c>
      <c r="O52" s="10" t="s">
        <v>3</v>
      </c>
      <c r="P52" s="10">
        <f t="shared" si="14"/>
        <v>30</v>
      </c>
      <c r="Q52" s="10"/>
      <c r="R52" s="10">
        <f t="shared" si="19"/>
        <v>0</v>
      </c>
      <c r="S52" s="10"/>
      <c r="T52" s="10">
        <f t="shared" si="15"/>
        <v>0</v>
      </c>
      <c r="U52" s="10"/>
      <c r="V52" s="10">
        <f t="shared" si="16"/>
        <v>0</v>
      </c>
      <c r="W52" s="10"/>
      <c r="X52" s="11">
        <f t="shared" si="17"/>
        <v>0</v>
      </c>
      <c r="Y52" s="29">
        <f t="shared" si="18"/>
        <v>871.5</v>
      </c>
      <c r="Z52" s="10"/>
    </row>
    <row r="53" spans="1:26" ht="15">
      <c r="A53" s="10">
        <v>50</v>
      </c>
      <c r="B53" s="31" t="s">
        <v>83</v>
      </c>
      <c r="C53" s="31" t="s">
        <v>199</v>
      </c>
      <c r="D53" s="32" t="s">
        <v>84</v>
      </c>
      <c r="E53" s="32" t="s">
        <v>85</v>
      </c>
      <c r="F53" s="33" t="s">
        <v>5</v>
      </c>
      <c r="G53" s="33">
        <v>5</v>
      </c>
      <c r="H53" s="33">
        <f t="shared" si="10"/>
        <v>550</v>
      </c>
      <c r="I53" s="34" t="str">
        <f t="shared" si="11"/>
        <v>ΟΚ</v>
      </c>
      <c r="J53" s="34"/>
      <c r="K53" s="35" t="s">
        <v>2</v>
      </c>
      <c r="L53" s="35">
        <f t="shared" si="12"/>
        <v>70</v>
      </c>
      <c r="M53" s="35"/>
      <c r="N53" s="35">
        <f t="shared" si="13"/>
        <v>0</v>
      </c>
      <c r="O53" s="35"/>
      <c r="P53" s="35">
        <f t="shared" si="14"/>
        <v>0</v>
      </c>
      <c r="Q53" s="35" t="s">
        <v>5</v>
      </c>
      <c r="R53" s="35">
        <f t="shared" si="19"/>
        <v>150</v>
      </c>
      <c r="S53" s="35" t="s">
        <v>5</v>
      </c>
      <c r="T53" s="35">
        <f t="shared" si="15"/>
        <v>100</v>
      </c>
      <c r="U53" s="35"/>
      <c r="V53" s="35">
        <f t="shared" si="16"/>
        <v>0</v>
      </c>
      <c r="W53" s="35"/>
      <c r="X53" s="36">
        <f t="shared" si="17"/>
        <v>0</v>
      </c>
      <c r="Y53" s="37">
        <f t="shared" si="18"/>
        <v>870</v>
      </c>
      <c r="Z53" s="10"/>
    </row>
    <row r="54" spans="1:26" ht="15">
      <c r="A54" s="10">
        <v>51</v>
      </c>
      <c r="B54" s="19" t="s">
        <v>102</v>
      </c>
      <c r="C54" s="19" t="s">
        <v>206</v>
      </c>
      <c r="D54" s="28" t="s">
        <v>103</v>
      </c>
      <c r="E54" s="28" t="s">
        <v>53</v>
      </c>
      <c r="F54" s="8" t="s">
        <v>5</v>
      </c>
      <c r="G54" s="8">
        <v>6.5</v>
      </c>
      <c r="H54" s="8">
        <f t="shared" si="10"/>
        <v>715</v>
      </c>
      <c r="I54" s="9" t="str">
        <f t="shared" si="11"/>
        <v>ΟΚ</v>
      </c>
      <c r="J54" s="9"/>
      <c r="K54" s="10"/>
      <c r="L54" s="10">
        <f t="shared" si="12"/>
        <v>0</v>
      </c>
      <c r="M54" s="10"/>
      <c r="N54" s="10">
        <f t="shared" si="13"/>
        <v>0</v>
      </c>
      <c r="O54" s="10"/>
      <c r="P54" s="10">
        <f t="shared" si="14"/>
        <v>0</v>
      </c>
      <c r="Q54" s="10"/>
      <c r="R54" s="10">
        <f t="shared" si="19"/>
        <v>0</v>
      </c>
      <c r="S54" s="10" t="s">
        <v>5</v>
      </c>
      <c r="T54" s="10">
        <f t="shared" si="15"/>
        <v>100</v>
      </c>
      <c r="U54" s="10"/>
      <c r="V54" s="10">
        <f t="shared" si="16"/>
        <v>0</v>
      </c>
      <c r="W54" s="10"/>
      <c r="X54" s="11">
        <f t="shared" si="17"/>
        <v>0</v>
      </c>
      <c r="Y54" s="29">
        <f t="shared" si="18"/>
        <v>815</v>
      </c>
      <c r="Z54" s="10"/>
    </row>
    <row r="55" spans="1:26" s="30" customFormat="1" ht="15">
      <c r="A55" s="10">
        <v>52</v>
      </c>
      <c r="B55" s="19" t="s">
        <v>167</v>
      </c>
      <c r="C55" s="19" t="s">
        <v>230</v>
      </c>
      <c r="D55" s="28" t="s">
        <v>229</v>
      </c>
      <c r="E55" s="28" t="s">
        <v>28</v>
      </c>
      <c r="F55" s="8" t="s">
        <v>5</v>
      </c>
      <c r="G55" s="8">
        <v>6</v>
      </c>
      <c r="H55" s="8">
        <f t="shared" si="10"/>
        <v>660</v>
      </c>
      <c r="I55" s="9" t="str">
        <f t="shared" si="11"/>
        <v>ΟΚ</v>
      </c>
      <c r="J55" s="9"/>
      <c r="K55" s="10"/>
      <c r="L55" s="10">
        <f t="shared" si="12"/>
        <v>0</v>
      </c>
      <c r="M55" s="10"/>
      <c r="N55" s="10">
        <f t="shared" si="13"/>
        <v>0</v>
      </c>
      <c r="O55" s="10"/>
      <c r="P55" s="10">
        <f t="shared" si="14"/>
        <v>0</v>
      </c>
      <c r="Q55" s="10" t="s">
        <v>5</v>
      </c>
      <c r="R55" s="10">
        <f t="shared" si="19"/>
        <v>150</v>
      </c>
      <c r="S55" s="10"/>
      <c r="T55" s="10">
        <f t="shared" si="15"/>
        <v>0</v>
      </c>
      <c r="U55" s="10"/>
      <c r="V55" s="10">
        <f t="shared" si="16"/>
        <v>0</v>
      </c>
      <c r="W55" s="10"/>
      <c r="X55" s="11">
        <f t="shared" si="17"/>
        <v>0</v>
      </c>
      <c r="Y55" s="29">
        <f t="shared" si="18"/>
        <v>810</v>
      </c>
      <c r="Z55" s="35"/>
    </row>
    <row r="56" spans="1:26" ht="15">
      <c r="A56" s="10">
        <v>53</v>
      </c>
      <c r="B56" s="19" t="s">
        <v>130</v>
      </c>
      <c r="C56" s="19" t="s">
        <v>215</v>
      </c>
      <c r="D56" s="28" t="s">
        <v>131</v>
      </c>
      <c r="E56" s="28" t="s">
        <v>132</v>
      </c>
      <c r="F56" s="8" t="s">
        <v>5</v>
      </c>
      <c r="G56" s="8">
        <v>5</v>
      </c>
      <c r="H56" s="8">
        <f t="shared" si="10"/>
        <v>550</v>
      </c>
      <c r="I56" s="9" t="str">
        <f t="shared" si="11"/>
        <v>ΟΚ</v>
      </c>
      <c r="J56" s="9"/>
      <c r="K56" s="10"/>
      <c r="L56" s="10">
        <f t="shared" si="12"/>
        <v>0</v>
      </c>
      <c r="M56" s="10"/>
      <c r="N56" s="10">
        <f t="shared" si="13"/>
        <v>0</v>
      </c>
      <c r="O56" s="10"/>
      <c r="P56" s="10">
        <f t="shared" si="14"/>
        <v>0</v>
      </c>
      <c r="Q56" s="10" t="s">
        <v>5</v>
      </c>
      <c r="R56" s="10">
        <f t="shared" si="19"/>
        <v>150</v>
      </c>
      <c r="S56" s="10" t="s">
        <v>5</v>
      </c>
      <c r="T56" s="10">
        <f t="shared" si="15"/>
        <v>100</v>
      </c>
      <c r="U56" s="10"/>
      <c r="V56" s="10">
        <f t="shared" si="16"/>
        <v>0</v>
      </c>
      <c r="W56" s="10"/>
      <c r="X56" s="11">
        <f t="shared" si="17"/>
        <v>0</v>
      </c>
      <c r="Y56" s="29">
        <f t="shared" si="18"/>
        <v>800</v>
      </c>
      <c r="Z56" s="10"/>
    </row>
    <row r="57" spans="1:26" ht="15">
      <c r="A57" s="10">
        <v>54</v>
      </c>
      <c r="B57" s="19" t="s">
        <v>245</v>
      </c>
      <c r="C57" s="19" t="s">
        <v>238</v>
      </c>
      <c r="D57" s="28" t="s">
        <v>119</v>
      </c>
      <c r="E57" s="28" t="s">
        <v>120</v>
      </c>
      <c r="F57" s="8" t="s">
        <v>5</v>
      </c>
      <c r="G57" s="8">
        <v>6.35</v>
      </c>
      <c r="H57" s="8">
        <f t="shared" si="10"/>
        <v>698.5</v>
      </c>
      <c r="I57" s="9" t="str">
        <f t="shared" si="11"/>
        <v>ΟΚ</v>
      </c>
      <c r="J57" s="9"/>
      <c r="K57" s="10"/>
      <c r="L57" s="10">
        <f t="shared" si="12"/>
        <v>0</v>
      </c>
      <c r="M57" s="10"/>
      <c r="N57" s="10">
        <f t="shared" si="13"/>
        <v>0</v>
      </c>
      <c r="O57" s="10"/>
      <c r="P57" s="10">
        <f t="shared" si="14"/>
        <v>0</v>
      </c>
      <c r="Q57" s="10"/>
      <c r="R57" s="10">
        <f t="shared" si="19"/>
        <v>0</v>
      </c>
      <c r="S57" s="10"/>
      <c r="T57" s="10">
        <f t="shared" si="15"/>
        <v>0</v>
      </c>
      <c r="U57" s="10">
        <v>4</v>
      </c>
      <c r="V57" s="10">
        <f t="shared" si="16"/>
        <v>68</v>
      </c>
      <c r="W57" s="10"/>
      <c r="X57" s="11">
        <f t="shared" si="17"/>
        <v>0</v>
      </c>
      <c r="Y57" s="29">
        <f t="shared" si="18"/>
        <v>766.5</v>
      </c>
      <c r="Z57" s="10"/>
    </row>
    <row r="58" spans="1:26" ht="15">
      <c r="A58" s="10">
        <v>55</v>
      </c>
      <c r="B58" s="31" t="s">
        <v>183</v>
      </c>
      <c r="C58" s="31" t="s">
        <v>176</v>
      </c>
      <c r="D58" s="32" t="s">
        <v>29</v>
      </c>
      <c r="E58" s="32" t="s">
        <v>30</v>
      </c>
      <c r="F58" s="33" t="s">
        <v>5</v>
      </c>
      <c r="G58" s="33">
        <v>6.39</v>
      </c>
      <c r="H58" s="33">
        <f t="shared" si="10"/>
        <v>702.9</v>
      </c>
      <c r="I58" s="34" t="str">
        <f t="shared" si="11"/>
        <v>ΟΚ</v>
      </c>
      <c r="J58" s="34"/>
      <c r="K58" s="35"/>
      <c r="L58" s="35">
        <f t="shared" si="12"/>
        <v>0</v>
      </c>
      <c r="M58" s="35"/>
      <c r="N58" s="35">
        <f t="shared" si="13"/>
        <v>0</v>
      </c>
      <c r="O58" s="35"/>
      <c r="P58" s="35">
        <f t="shared" si="14"/>
        <v>0</v>
      </c>
      <c r="Q58" s="35"/>
      <c r="R58" s="35">
        <f t="shared" si="19"/>
        <v>0</v>
      </c>
      <c r="S58" s="35"/>
      <c r="T58" s="35">
        <f t="shared" si="15"/>
        <v>0</v>
      </c>
      <c r="U58" s="35"/>
      <c r="V58" s="35">
        <f t="shared" si="16"/>
        <v>0</v>
      </c>
      <c r="W58" s="35"/>
      <c r="X58" s="36">
        <f t="shared" si="17"/>
        <v>0</v>
      </c>
      <c r="Y58" s="37">
        <f t="shared" si="18"/>
        <v>702.9</v>
      </c>
      <c r="Z58" s="10"/>
    </row>
    <row r="59" spans="1:26" s="30" customFormat="1" ht="30">
      <c r="A59" s="10">
        <v>56</v>
      </c>
      <c r="B59" s="31" t="s">
        <v>189</v>
      </c>
      <c r="C59" s="31" t="s">
        <v>190</v>
      </c>
      <c r="D59" s="32" t="s">
        <v>63</v>
      </c>
      <c r="E59" s="32" t="s">
        <v>64</v>
      </c>
      <c r="F59" s="33" t="s">
        <v>5</v>
      </c>
      <c r="G59" s="33">
        <v>5.42</v>
      </c>
      <c r="H59" s="33">
        <f t="shared" si="10"/>
        <v>596.2</v>
      </c>
      <c r="I59" s="34" t="str">
        <f t="shared" si="11"/>
        <v>ΟΚ</v>
      </c>
      <c r="J59" s="34"/>
      <c r="K59" s="35"/>
      <c r="L59" s="35">
        <f t="shared" si="12"/>
        <v>0</v>
      </c>
      <c r="M59" s="35"/>
      <c r="N59" s="35">
        <f t="shared" si="13"/>
        <v>0</v>
      </c>
      <c r="O59" s="35"/>
      <c r="P59" s="35">
        <f t="shared" si="14"/>
        <v>0</v>
      </c>
      <c r="Q59" s="35"/>
      <c r="R59" s="35">
        <f t="shared" si="19"/>
        <v>0</v>
      </c>
      <c r="S59" s="35"/>
      <c r="T59" s="35">
        <f t="shared" si="15"/>
        <v>0</v>
      </c>
      <c r="U59" s="35">
        <v>6</v>
      </c>
      <c r="V59" s="35">
        <f t="shared" si="16"/>
        <v>102</v>
      </c>
      <c r="W59" s="35"/>
      <c r="X59" s="36">
        <f t="shared" si="17"/>
        <v>0</v>
      </c>
      <c r="Y59" s="37">
        <f t="shared" si="18"/>
        <v>698.2</v>
      </c>
      <c r="Z59" s="35"/>
    </row>
    <row r="60" spans="1:26" ht="15">
      <c r="A60" s="10">
        <v>57</v>
      </c>
      <c r="B60" s="31" t="s">
        <v>81</v>
      </c>
      <c r="C60" s="31" t="s">
        <v>198</v>
      </c>
      <c r="D60" s="32" t="s">
        <v>82</v>
      </c>
      <c r="E60" s="32" t="s">
        <v>197</v>
      </c>
      <c r="F60" s="33" t="s">
        <v>5</v>
      </c>
      <c r="G60" s="33">
        <v>6.15</v>
      </c>
      <c r="H60" s="33">
        <f t="shared" si="10"/>
        <v>676.5</v>
      </c>
      <c r="I60" s="34" t="str">
        <f t="shared" si="11"/>
        <v>ΟΚ</v>
      </c>
      <c r="J60" s="34"/>
      <c r="K60" s="35"/>
      <c r="L60" s="35">
        <f t="shared" si="12"/>
        <v>0</v>
      </c>
      <c r="M60" s="35"/>
      <c r="N60" s="35">
        <f t="shared" si="13"/>
        <v>0</v>
      </c>
      <c r="O60" s="35"/>
      <c r="P60" s="35">
        <f t="shared" si="14"/>
        <v>0</v>
      </c>
      <c r="Q60" s="35"/>
      <c r="R60" s="35">
        <f t="shared" si="19"/>
        <v>0</v>
      </c>
      <c r="S60" s="35"/>
      <c r="T60" s="35">
        <f t="shared" si="15"/>
        <v>0</v>
      </c>
      <c r="U60" s="35"/>
      <c r="V60" s="35">
        <f t="shared" si="16"/>
        <v>0</v>
      </c>
      <c r="W60" s="35"/>
      <c r="X60" s="36">
        <f t="shared" si="17"/>
        <v>0</v>
      </c>
      <c r="Y60" s="37">
        <f t="shared" si="18"/>
        <v>676.5</v>
      </c>
      <c r="Z60" s="10"/>
    </row>
    <row r="61" spans="1:26" ht="18" customHeight="1">
      <c r="A61" s="10">
        <v>58</v>
      </c>
      <c r="B61" s="19" t="s">
        <v>133</v>
      </c>
      <c r="C61" s="19" t="s">
        <v>216</v>
      </c>
      <c r="D61" s="28" t="s">
        <v>134</v>
      </c>
      <c r="E61" s="28" t="s">
        <v>96</v>
      </c>
      <c r="F61" s="8" t="s">
        <v>5</v>
      </c>
      <c r="G61" s="8">
        <v>5</v>
      </c>
      <c r="H61" s="8">
        <f t="shared" si="10"/>
        <v>550</v>
      </c>
      <c r="I61" s="9" t="str">
        <f t="shared" si="11"/>
        <v>ΟΚ</v>
      </c>
      <c r="J61" s="9"/>
      <c r="K61" s="10"/>
      <c r="L61" s="10">
        <f t="shared" si="12"/>
        <v>0</v>
      </c>
      <c r="M61" s="10"/>
      <c r="N61" s="10">
        <f t="shared" si="13"/>
        <v>0</v>
      </c>
      <c r="O61" s="10"/>
      <c r="P61" s="10">
        <f t="shared" si="14"/>
        <v>0</v>
      </c>
      <c r="Q61" s="10"/>
      <c r="R61" s="10">
        <f t="shared" si="19"/>
        <v>0</v>
      </c>
      <c r="S61" s="10"/>
      <c r="T61" s="10">
        <f t="shared" si="15"/>
        <v>0</v>
      </c>
      <c r="U61" s="10"/>
      <c r="V61" s="10">
        <f t="shared" si="16"/>
        <v>0</v>
      </c>
      <c r="W61" s="10"/>
      <c r="X61" s="11">
        <f t="shared" si="17"/>
        <v>0</v>
      </c>
      <c r="Y61" s="29">
        <f t="shared" si="18"/>
        <v>550</v>
      </c>
      <c r="Z61" s="10"/>
    </row>
  </sheetData>
  <sheetProtection password="EB34" sheet="1" objects="1" scenarios="1"/>
  <mergeCells count="4">
    <mergeCell ref="A1:E1"/>
    <mergeCell ref="A2:E2"/>
    <mergeCell ref="F2:H2"/>
    <mergeCell ref="K2:X2"/>
  </mergeCells>
  <dataValidations count="7">
    <dataValidation type="whole" allowBlank="1" showInputMessage="1" showErrorMessage="1" errorTitle="ΠΡΟΣΟΧΗ!" error="ΑΠΟ 1 ΕΩΣ 24 ΜΗΝΕΣ" sqref="U4:U61">
      <formula1>1</formula1>
      <formula2>24</formula2>
    </dataValidation>
    <dataValidation type="decimal" allowBlank="1" showInputMessage="1" showErrorMessage="1" sqref="G4:G61">
      <formula1>5</formula1>
      <formula2>10</formula2>
    </dataValidation>
    <dataValidation type="list" allowBlank="1" showInputMessage="1" showErrorMessage="1" sqref="J4:J60 Q4:Q60 S4:S60 F4:F60">
      <formula1>$AD$7:$AD$8</formula1>
    </dataValidation>
    <dataValidation type="list" allowBlank="1" showInputMessage="1" showErrorMessage="1" sqref="O4:O60 K4:K60 M4:M60">
      <formula1>$AE$7:$AE$9</formula1>
    </dataValidation>
    <dataValidation type="whole" allowBlank="1" showInputMessage="1" showErrorMessage="1" errorTitle="ΠΡΟΣΟΧΗ!" error="ΑΠΟ 1 ΕΩΣ 84 ΜΗΝΕΣ" sqref="W4:W61">
      <formula1>1</formula1>
      <formula2>84</formula2>
    </dataValidation>
    <dataValidation type="list" allowBlank="1" showInputMessage="1" showErrorMessage="1" sqref="J61 Q61 S61 F61">
      <formula1>$AE$7:$AE$8</formula1>
    </dataValidation>
    <dataValidation type="list" allowBlank="1" showInputMessage="1" showErrorMessage="1" sqref="O61 K61 M61">
      <formula1>$AF$7:$AF$9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Theodoros Aggelopoulos</cp:lastModifiedBy>
  <cp:lastPrinted>2018-07-11T08:00:05Z</cp:lastPrinted>
  <dcterms:created xsi:type="dcterms:W3CDTF">2017-10-23T05:29:48Z</dcterms:created>
  <dcterms:modified xsi:type="dcterms:W3CDTF">2019-05-29T07:11:54Z</dcterms:modified>
  <cp:category/>
  <cp:version/>
  <cp:contentType/>
  <cp:contentStatus/>
</cp:coreProperties>
</file>